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3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9" i="1"/>
  <c r="F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G514"/>
  <c r="F514"/>
  <c r="H513"/>
  <c r="H512"/>
  <c r="H511"/>
  <c r="H510"/>
  <c r="H509"/>
  <c r="H508"/>
  <c r="H507"/>
  <c r="H514" s="1"/>
  <c r="H496"/>
  <c r="G496"/>
  <c r="F496"/>
  <c r="G490"/>
  <c r="G497" s="1"/>
  <c r="H489"/>
  <c r="G489"/>
  <c r="F489"/>
  <c r="H473"/>
  <c r="H490" s="1"/>
  <c r="H497" s="1"/>
  <c r="G473"/>
  <c r="F473"/>
  <c r="H461"/>
  <c r="G461"/>
  <c r="F461"/>
  <c r="G440"/>
  <c r="G441" s="1"/>
  <c r="F440"/>
  <c r="F441" s="1"/>
  <c r="F462" s="1"/>
  <c r="H433"/>
  <c r="H440" s="1"/>
  <c r="G430"/>
  <c r="F430"/>
  <c r="H425"/>
  <c r="H424"/>
  <c r="H413"/>
  <c r="G413"/>
  <c r="F413"/>
  <c r="G383"/>
  <c r="F383"/>
  <c r="H380"/>
  <c r="H383" s="1"/>
  <c r="G370"/>
  <c r="G384" s="1"/>
  <c r="F370"/>
  <c r="H367"/>
  <c r="H370" s="1"/>
  <c r="H356"/>
  <c r="G356"/>
  <c r="F356"/>
  <c r="G312"/>
  <c r="F312"/>
  <c r="H310"/>
  <c r="H309"/>
  <c r="H308"/>
  <c r="H312" s="1"/>
  <c r="G303"/>
  <c r="F303"/>
  <c r="F313" s="1"/>
  <c r="F357" s="1"/>
  <c r="H299"/>
  <c r="H303" s="1"/>
  <c r="H288"/>
  <c r="G288"/>
  <c r="F288"/>
  <c r="G270"/>
  <c r="F270"/>
  <c r="H267"/>
  <c r="H266"/>
  <c r="H270" s="1"/>
  <c r="H264"/>
  <c r="G264"/>
  <c r="F264"/>
  <c r="F271" s="1"/>
  <c r="H252"/>
  <c r="H253" s="1"/>
  <c r="G252"/>
  <c r="G253" s="1"/>
  <c r="F252"/>
  <c r="H234"/>
  <c r="G234"/>
  <c r="F234"/>
  <c r="G218"/>
  <c r="F218"/>
  <c r="H205"/>
  <c r="H218" s="1"/>
  <c r="H196"/>
  <c r="G196"/>
  <c r="F196"/>
  <c r="F197" s="1"/>
  <c r="F219" s="1"/>
  <c r="H191"/>
  <c r="H197" s="1"/>
  <c r="G191"/>
  <c r="G197" s="1"/>
  <c r="G219" s="1"/>
  <c r="F191"/>
  <c r="G179"/>
  <c r="F179"/>
  <c r="H172"/>
  <c r="H179" s="1"/>
  <c r="G156"/>
  <c r="F156"/>
  <c r="H155"/>
  <c r="H156" s="1"/>
  <c r="H152"/>
  <c r="G152"/>
  <c r="G157" s="1"/>
  <c r="G180" s="1"/>
  <c r="F152"/>
  <c r="G138"/>
  <c r="F138"/>
  <c r="H119"/>
  <c r="H138" s="1"/>
  <c r="G114"/>
  <c r="F114"/>
  <c r="H113"/>
  <c r="H114" s="1"/>
  <c r="G111"/>
  <c r="F111"/>
  <c r="H110"/>
  <c r="H111" s="1"/>
  <c r="H109"/>
  <c r="G98"/>
  <c r="F98"/>
  <c r="H97"/>
  <c r="H96"/>
  <c r="G93"/>
  <c r="F93"/>
  <c r="F94" s="1"/>
  <c r="H92"/>
  <c r="H91"/>
  <c r="H90"/>
  <c r="H89"/>
  <c r="G87"/>
  <c r="F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41"/>
  <c r="G41"/>
  <c r="F41"/>
  <c r="G22"/>
  <c r="F22"/>
  <c r="H21"/>
  <c r="H20"/>
  <c r="H19"/>
  <c r="H22" s="1"/>
  <c r="G17"/>
  <c r="F17"/>
  <c r="F23" s="1"/>
  <c r="F42" s="1"/>
  <c r="H16"/>
  <c r="H15"/>
  <c r="H14"/>
  <c r="H13"/>
  <c r="H12"/>
  <c r="H11"/>
  <c r="H10"/>
  <c r="H9"/>
  <c r="H8"/>
  <c r="H313" l="1"/>
  <c r="H357" s="1"/>
  <c r="F540"/>
  <c r="F289"/>
  <c r="H539"/>
  <c r="H540" s="1"/>
  <c r="G540"/>
  <c r="H93"/>
  <c r="G271"/>
  <c r="G289" s="1"/>
  <c r="H430"/>
  <c r="H441" s="1"/>
  <c r="H462" s="1"/>
  <c r="H219"/>
  <c r="H87"/>
  <c r="F115"/>
  <c r="F139" s="1"/>
  <c r="H384"/>
  <c r="H414" s="1"/>
  <c r="H17"/>
  <c r="H23" s="1"/>
  <c r="H42" s="1"/>
  <c r="G94"/>
  <c r="G115"/>
  <c r="G139" s="1"/>
  <c r="F157"/>
  <c r="F180" s="1"/>
  <c r="G313"/>
  <c r="G357" s="1"/>
  <c r="F384"/>
  <c r="F414" s="1"/>
  <c r="F490"/>
  <c r="F497" s="1"/>
  <c r="G462"/>
  <c r="G23"/>
  <c r="G42" s="1"/>
  <c r="H98"/>
  <c r="F253"/>
  <c r="H115"/>
  <c r="H139" s="1"/>
  <c r="G414"/>
  <c r="H271"/>
  <c r="H289" s="1"/>
  <c r="H157"/>
  <c r="H180" s="1"/>
  <c r="F99"/>
  <c r="G99"/>
  <c r="H94" l="1"/>
  <c r="H99" s="1"/>
</calcChain>
</file>

<file path=xl/sharedStrings.xml><?xml version="1.0" encoding="utf-8"?>
<sst xmlns="http://schemas.openxmlformats.org/spreadsheetml/2006/main" count="1490" uniqueCount="800">
  <si>
    <t>EXPLORATION BLOCKS AWARDED UNDER PRE-NELP</t>
  </si>
  <si>
    <t>SL. NO</t>
  </si>
  <si>
    <t>BASIN</t>
  </si>
  <si>
    <t>BLOCK NAME</t>
  </si>
  <si>
    <t>CONSORTIUM                                                (PARTICIPATING INTEREST IN %)</t>
  </si>
  <si>
    <t>DATE OF SIGNING CONTRACT</t>
  </si>
  <si>
    <t>AWARDED AREA</t>
  </si>
  <si>
    <t>RELINQ, AREA</t>
  </si>
  <si>
    <t>PRESENT AREA</t>
  </si>
  <si>
    <t>(in sq.km)</t>
  </si>
  <si>
    <t>CURRENT ACTIVE BLOCKS (12 BLOCKS)</t>
  </si>
  <si>
    <t>ONLAND</t>
  </si>
  <si>
    <t>RJ</t>
  </si>
  <si>
    <t>RJ-ON-90/1</t>
  </si>
  <si>
    <r>
      <t xml:space="preserve">CIL(35), </t>
    </r>
    <r>
      <rPr>
        <sz val="9"/>
        <color theme="3"/>
        <rFont val="Calibri"/>
        <family val="2"/>
        <scheme val="minor"/>
      </rPr>
      <t>CEHL(35)&amp;ONGC (30)</t>
    </r>
  </si>
  <si>
    <t>15-05-1995</t>
  </si>
  <si>
    <t>RJ-ON/6</t>
  </si>
  <si>
    <r>
      <t>FEL(10),</t>
    </r>
    <r>
      <rPr>
        <sz val="9"/>
        <color theme="3"/>
        <rFont val="Calibri"/>
        <family val="2"/>
        <scheme val="minor"/>
      </rPr>
      <t>ISIL(65)&amp;NOCL(25)</t>
    </r>
  </si>
  <si>
    <t>30-06-1998</t>
  </si>
  <si>
    <t>CB</t>
  </si>
  <si>
    <t>CB-ON/7</t>
  </si>
  <si>
    <r>
      <t>HOEC(50)</t>
    </r>
    <r>
      <rPr>
        <sz val="9"/>
        <color theme="3"/>
        <rFont val="Calibri"/>
        <family val="2"/>
        <scheme val="minor"/>
      </rPr>
      <t>&amp;GSPCL(50)</t>
    </r>
  </si>
  <si>
    <t>12-04-2000</t>
  </si>
  <si>
    <t>CB-ON/2</t>
  </si>
  <si>
    <r>
      <t xml:space="preserve">GSPC(80), </t>
    </r>
    <r>
      <rPr>
        <sz val="9"/>
        <color theme="3"/>
        <rFont val="Calibri"/>
        <family val="2"/>
        <scheme val="minor"/>
      </rPr>
      <t>GGR(20)</t>
    </r>
  </si>
  <si>
    <t>CB-ON/3</t>
  </si>
  <si>
    <t>ESSAR OIL LTD.(100)</t>
  </si>
  <si>
    <t>16-07-1998</t>
  </si>
  <si>
    <t>GK</t>
  </si>
  <si>
    <t>GK-ON/4</t>
  </si>
  <si>
    <t>FEL(100)</t>
  </si>
  <si>
    <t>AA</t>
  </si>
  <si>
    <t>AAP-ON-94/1</t>
  </si>
  <si>
    <r>
      <t xml:space="preserve">HOEC(26.882), </t>
    </r>
    <r>
      <rPr>
        <sz val="9"/>
        <color theme="3"/>
        <rFont val="Calibri"/>
        <family val="2"/>
        <scheme val="minor"/>
      </rPr>
      <t>OIL(44.086)&amp;IOC(29.032)</t>
    </r>
  </si>
  <si>
    <t>AA-ON/7#</t>
  </si>
  <si>
    <t>ACL(35)#</t>
  </si>
  <si>
    <t>19-02-1999</t>
  </si>
  <si>
    <t>AA-ONJ/2</t>
  </si>
  <si>
    <t>ONGC(100)</t>
  </si>
  <si>
    <t>07-11-2003</t>
  </si>
  <si>
    <t>SUB TOTAL</t>
  </si>
  <si>
    <t>SHALLOW WATER</t>
  </si>
  <si>
    <t>CB-OS/1</t>
  </si>
  <si>
    <r>
      <t>ONGC(55.26),</t>
    </r>
    <r>
      <rPr>
        <sz val="9"/>
        <color theme="3"/>
        <rFont val="Calibri"/>
        <family val="2"/>
        <scheme val="minor"/>
      </rPr>
      <t>HOEC(38.04)&amp;TPL(6.7)</t>
    </r>
  </si>
  <si>
    <t>19-11-1996</t>
  </si>
  <si>
    <t>CB-OS/2</t>
  </si>
  <si>
    <r>
      <t>CIL(40),</t>
    </r>
    <r>
      <rPr>
        <sz val="9"/>
        <color theme="3"/>
        <rFont val="Calibri"/>
        <family val="2"/>
        <scheme val="minor"/>
      </rPr>
      <t>ONGC(50)&amp;TPL(10)</t>
    </r>
  </si>
  <si>
    <t>-</t>
  </si>
  <si>
    <t>CY</t>
  </si>
  <si>
    <t>CY-OS-90/1(PY3)</t>
  </si>
  <si>
    <t>HARDY(18),ONGC(40),TPL(21)&amp;HOEC(21)</t>
  </si>
  <si>
    <t>30-12-1994</t>
  </si>
  <si>
    <t>SUB TOTAL ACTIVE BLOCKS</t>
  </si>
  <si>
    <t>RELINQUISHED BLOCKS/PROPOSED FOR RELINQUISHMENT (16 BLOCKS)</t>
  </si>
  <si>
    <t>AA-ON/3</t>
  </si>
  <si>
    <t>OKLAND(100)</t>
  </si>
  <si>
    <t>CR</t>
  </si>
  <si>
    <t>CR-ON-90/1</t>
  </si>
  <si>
    <t>PONEI(29),EOL(16),IOC(35)&amp;OIL(20)</t>
  </si>
  <si>
    <t>RJ-ON-90/5</t>
  </si>
  <si>
    <t>EOL(75)&amp;POGC(25)</t>
  </si>
  <si>
    <t>RJ-ON-90/4</t>
  </si>
  <si>
    <t>EOL(75), POGC (25)</t>
  </si>
  <si>
    <t>GK-ON-90/2</t>
  </si>
  <si>
    <t>GK-OS/5*</t>
  </si>
  <si>
    <t>RIL(40),TIOL(50)&amp;OKLAND(10)</t>
  </si>
  <si>
    <t>GK-OSJ/1</t>
  </si>
  <si>
    <t>RIL(50),TIOL(25)&amp;ONGC(25)</t>
  </si>
  <si>
    <t>KG</t>
  </si>
  <si>
    <t>KG-ON/1</t>
  </si>
  <si>
    <t>RIL(40)&amp;TOIL(60)</t>
  </si>
  <si>
    <t>KG-OS/6</t>
  </si>
  <si>
    <t>CAIRN(50)&amp;VPL(50)</t>
  </si>
  <si>
    <t>30-06-1988</t>
  </si>
  <si>
    <t>KG-OS-90/1</t>
  </si>
  <si>
    <t>HARDY(30), HOEC (30), NIKO (30), NAGA FERTI (10)</t>
  </si>
  <si>
    <t>MB</t>
  </si>
  <si>
    <t>BB-OS/5</t>
  </si>
  <si>
    <t>ESSAR(79)&amp;PETROM SA(21)</t>
  </si>
  <si>
    <t>CY-OS/2##</t>
  </si>
  <si>
    <t>HEPI(75)&amp;GAIL(25)</t>
  </si>
  <si>
    <t>GS</t>
  </si>
  <si>
    <t>SR-OS-94/1</t>
  </si>
  <si>
    <t>RIL(100)</t>
  </si>
  <si>
    <t>PG</t>
  </si>
  <si>
    <t>GN-ON-90/3</t>
  </si>
  <si>
    <t>HOEC(75)&amp;MIL(25)</t>
  </si>
  <si>
    <t>29-03-1993</t>
  </si>
  <si>
    <t>CB-ON/1*</t>
  </si>
  <si>
    <t>RIL(40),TOIL(50)&amp;OOHL(10)</t>
  </si>
  <si>
    <t>GK-OSJ/3*</t>
  </si>
  <si>
    <t>RIL(60),ONGC(25)&amp;OIL(15)</t>
  </si>
  <si>
    <t>06-09-2001</t>
  </si>
  <si>
    <t>SUB TOTAL RELINQUISHED/PFR BLOCKS</t>
  </si>
  <si>
    <t xml:space="preserve">                                                                                        TOTAL AREA:                                               169088          159629.36       5967.37</t>
  </si>
  <si>
    <t>TOTAL AREA:</t>
  </si>
  <si>
    <r>
      <t>NOTE: #</t>
    </r>
    <r>
      <rPr>
        <sz val="8"/>
        <color theme="1"/>
        <rFont val="Calibri"/>
        <family val="2"/>
        <scheme val="minor"/>
      </rPr>
      <t>Execution of new PSC after resolution of Nagaland issue.CRL's operatorship has been terminated by GOI. ACL has requested to transfer the 65% PI of CRL to him.</t>
    </r>
  </si>
  <si>
    <t xml:space="preserve">              ##Arbitral award pronounced in favour of HEPI. Govt. challenged the arbitral award against the HEPI.</t>
  </si>
  <si>
    <t>*PROPOSED FOR RELINQUISHMENT</t>
  </si>
  <si>
    <t xml:space="preserve">               -Bold indicates Operatorship</t>
  </si>
  <si>
    <t>Assam Arakan</t>
  </si>
  <si>
    <t>Mumbai</t>
  </si>
  <si>
    <t>AN</t>
  </si>
  <si>
    <t>Andaman Nicobar</t>
  </si>
  <si>
    <t>MN</t>
  </si>
  <si>
    <t>Mahanadi - NEC</t>
  </si>
  <si>
    <t>Pranhita Godavari</t>
  </si>
  <si>
    <t>KK</t>
  </si>
  <si>
    <t>Kerala Konkan</t>
  </si>
  <si>
    <t>Cambay</t>
  </si>
  <si>
    <t>SR</t>
  </si>
  <si>
    <t>South Rewa</t>
  </si>
  <si>
    <t>Rajasthan</t>
  </si>
  <si>
    <t>WB</t>
  </si>
  <si>
    <t>Bengal</t>
  </si>
  <si>
    <t>Gujarat Kutch</t>
  </si>
  <si>
    <t>VN</t>
  </si>
  <si>
    <t>Vindhyan</t>
  </si>
  <si>
    <t>Gujarat Saurashtra</t>
  </si>
  <si>
    <t>DS</t>
  </si>
  <si>
    <t>Deccan Syneclise</t>
  </si>
  <si>
    <t>GV</t>
  </si>
  <si>
    <t>Ganga Valley</t>
  </si>
  <si>
    <t>PR</t>
  </si>
  <si>
    <t>Palar</t>
  </si>
  <si>
    <t>HF</t>
  </si>
  <si>
    <t>Himalayan Foreland</t>
  </si>
  <si>
    <t>PA</t>
  </si>
  <si>
    <t>Purnea</t>
  </si>
  <si>
    <t>Krishna Godavari</t>
  </si>
  <si>
    <t>MZ</t>
  </si>
  <si>
    <t>Mizoram</t>
  </si>
  <si>
    <t>Cauvery</t>
  </si>
  <si>
    <t>SL. NO.</t>
  </si>
  <si>
    <t>CURRENT ACTIVE BLOCKS (22 BLOCKS)</t>
  </si>
  <si>
    <t>AMGURI</t>
  </si>
  <si>
    <r>
      <rPr>
        <b/>
        <sz val="9"/>
        <color theme="3"/>
        <rFont val="Calibri"/>
        <family val="2"/>
        <scheme val="minor"/>
      </rPr>
      <t>ACL (40%) (Op.)</t>
    </r>
    <r>
      <rPr>
        <sz val="9"/>
        <color theme="3"/>
        <rFont val="Calibri"/>
        <family val="2"/>
        <scheme val="minor"/>
      </rPr>
      <t>, CRL. * (60%)</t>
    </r>
  </si>
  <si>
    <t>KHARSANG</t>
  </si>
  <si>
    <r>
      <rPr>
        <b/>
        <sz val="9"/>
        <color theme="3"/>
        <rFont val="Calibri"/>
        <family val="2"/>
        <scheme val="minor"/>
      </rPr>
      <t>GEO-ENPRO(10%) (Op.</t>
    </r>
    <r>
      <rPr>
        <sz val="9"/>
        <color theme="3"/>
        <rFont val="Calibri"/>
        <family val="2"/>
        <scheme val="minor"/>
      </rPr>
      <t xml:space="preserve">), OIL (40%), </t>
    </r>
    <r>
      <rPr>
        <sz val="9"/>
        <color rgb="FFFF0000"/>
        <rFont val="Calibri"/>
        <family val="2"/>
        <scheme val="minor"/>
      </rPr>
      <t xml:space="preserve">JEKPL </t>
    </r>
    <r>
      <rPr>
        <sz val="9"/>
        <color theme="3"/>
        <rFont val="Calibri"/>
        <family val="2"/>
        <scheme val="minor"/>
      </rPr>
      <t>(25%), GPI (25%)</t>
    </r>
  </si>
  <si>
    <t>ALLORA</t>
  </si>
  <si>
    <r>
      <rPr>
        <b/>
        <sz val="9"/>
        <color theme="3"/>
        <rFont val="Calibri"/>
        <family val="2"/>
        <scheme val="minor"/>
      </rPr>
      <t>GNRL (30%) (Op.)</t>
    </r>
    <r>
      <rPr>
        <sz val="9"/>
        <color theme="3"/>
        <rFont val="Calibri"/>
        <family val="2"/>
        <scheme val="minor"/>
      </rPr>
      <t>, GSPCL (70%)</t>
    </r>
  </si>
  <si>
    <t>ASJOL</t>
  </si>
  <si>
    <r>
      <rPr>
        <b/>
        <sz val="9"/>
        <color theme="3"/>
        <rFont val="Calibri"/>
        <family val="2"/>
        <scheme val="minor"/>
      </rPr>
      <t>HOEC (50%) (Op.),</t>
    </r>
    <r>
      <rPr>
        <sz val="9"/>
        <color theme="3"/>
        <rFont val="Calibri"/>
        <family val="2"/>
        <scheme val="minor"/>
      </rPr>
      <t xml:space="preserve"> GSPCL (50%)</t>
    </r>
  </si>
  <si>
    <t>BAKROL</t>
  </si>
  <si>
    <t>SELAN (100%) (Op.)</t>
  </si>
  <si>
    <t>BAOLA</t>
  </si>
  <si>
    <t>SUN PETROCHEMICAL (100%) (Op.)</t>
  </si>
  <si>
    <t>BHANDUT</t>
  </si>
  <si>
    <r>
      <rPr>
        <b/>
        <sz val="9"/>
        <color theme="3"/>
        <rFont val="Calibri"/>
        <family val="2"/>
        <scheme val="minor"/>
      </rPr>
      <t>OILEX (40%) (Op.)</t>
    </r>
    <r>
      <rPr>
        <sz val="9"/>
        <color theme="3"/>
        <rFont val="Calibri"/>
        <family val="2"/>
        <scheme val="minor"/>
      </rPr>
      <t>, GSPCL (60%)</t>
    </r>
  </si>
  <si>
    <t>CAMBAY</t>
  </si>
  <si>
    <r>
      <rPr>
        <b/>
        <sz val="9"/>
        <color theme="3"/>
        <rFont val="Calibri"/>
        <family val="2"/>
        <scheme val="minor"/>
      </rPr>
      <t>OILEX (30%) (Op.)</t>
    </r>
    <r>
      <rPr>
        <sz val="9"/>
        <color theme="3"/>
        <rFont val="Calibri"/>
        <family val="2"/>
        <scheme val="minor"/>
      </rPr>
      <t>, GSPCL (55%), OILEX-NL (15%)</t>
    </r>
  </si>
  <si>
    <t>DHOLASAN</t>
  </si>
  <si>
    <r>
      <rPr>
        <b/>
        <sz val="9"/>
        <color theme="3"/>
        <rFont val="Calibri"/>
        <family val="2"/>
        <scheme val="minor"/>
      </rPr>
      <t>GNRL (30%) (Op.),</t>
    </r>
    <r>
      <rPr>
        <sz val="9"/>
        <color theme="3"/>
        <rFont val="Calibri"/>
        <family val="2"/>
        <scheme val="minor"/>
      </rPr>
      <t xml:space="preserve"> GSPCL (70%)</t>
    </r>
  </si>
  <si>
    <t>DHOLKA</t>
  </si>
  <si>
    <t>JTI (100%) (Op.)</t>
  </si>
  <si>
    <t>HAZIRA</t>
  </si>
  <si>
    <r>
      <rPr>
        <b/>
        <sz val="9"/>
        <color theme="3"/>
        <rFont val="Calibri"/>
        <family val="2"/>
        <scheme val="minor"/>
      </rPr>
      <t>NIKO (33.33%) (Op.)</t>
    </r>
    <r>
      <rPr>
        <sz val="9"/>
        <color theme="3"/>
        <rFont val="Calibri"/>
        <family val="2"/>
        <scheme val="minor"/>
      </rPr>
      <t>, GSPCL (66.67%)</t>
    </r>
  </si>
  <si>
    <t>INDRORA</t>
  </si>
  <si>
    <t>KANAWARA</t>
  </si>
  <si>
    <t>KARJISAN</t>
  </si>
  <si>
    <t>LOHAR</t>
  </si>
  <si>
    <t>MODHERA</t>
  </si>
  <si>
    <t>N. KATHANA</t>
  </si>
  <si>
    <t>N.BALOL</t>
  </si>
  <si>
    <r>
      <rPr>
        <b/>
        <sz val="9"/>
        <color theme="3"/>
        <rFont val="Calibri"/>
        <family val="2"/>
        <scheme val="minor"/>
      </rPr>
      <t>HOEC (25%) (Op.)</t>
    </r>
    <r>
      <rPr>
        <sz val="9"/>
        <color theme="3"/>
        <rFont val="Calibri"/>
        <family val="2"/>
        <scheme val="minor"/>
      </rPr>
      <t>, GSPCL (45%), GNRL (30%)</t>
    </r>
  </si>
  <si>
    <t>OGNAJ</t>
  </si>
  <si>
    <t>SANGANPUR</t>
  </si>
  <si>
    <r>
      <rPr>
        <b/>
        <sz val="9"/>
        <color theme="3"/>
        <rFont val="Calibri"/>
        <family val="2"/>
        <scheme val="minor"/>
      </rPr>
      <t>HRDC (50%) (Op.)</t>
    </r>
    <r>
      <rPr>
        <sz val="9"/>
        <color theme="3"/>
        <rFont val="Calibri"/>
        <family val="2"/>
        <scheme val="minor"/>
      </rPr>
      <t>, PRIZE (50%)</t>
    </r>
  </si>
  <si>
    <t>UNAWA</t>
  </si>
  <si>
    <r>
      <rPr>
        <b/>
        <sz val="9"/>
        <color theme="3"/>
        <rFont val="Calibri"/>
        <family val="2"/>
        <scheme val="minor"/>
      </rPr>
      <t>GSPCL (70%) (Op.)</t>
    </r>
    <r>
      <rPr>
        <sz val="9"/>
        <color theme="3"/>
        <rFont val="Calibri"/>
        <family val="2"/>
        <scheme val="minor"/>
      </rPr>
      <t>, GNRL (30%)</t>
    </r>
  </si>
  <si>
    <t>WAVEL</t>
  </si>
  <si>
    <t>SHALLOW WATER (3)</t>
  </si>
  <si>
    <t>PY-1</t>
  </si>
  <si>
    <t>HOEC (100%) (Op.)</t>
  </si>
  <si>
    <t>RAVVA</t>
  </si>
  <si>
    <r>
      <rPr>
        <b/>
        <sz val="9"/>
        <color theme="3"/>
        <rFont val="Calibri"/>
        <family val="2"/>
        <scheme val="minor"/>
      </rPr>
      <t>CEIL (22.5%) (Op.)</t>
    </r>
    <r>
      <rPr>
        <sz val="9"/>
        <color theme="3"/>
        <rFont val="Calibri"/>
        <family val="2"/>
        <scheme val="minor"/>
      </rPr>
      <t>, ONGC (40%), RAVVA (12.5%), VIDEOCON (25%)</t>
    </r>
  </si>
  <si>
    <t>MID&amp;SOUTH TAPTI</t>
  </si>
  <si>
    <t>BGEPL (30%) (Op.), RIL (30%)(Op.), ONGC (40%)(Op.)</t>
  </si>
  <si>
    <t>PANNA-MUKTA</t>
  </si>
  <si>
    <t>RELINQUISHED BLOCKS/PROPOSED FOR RELINQUISHMENT (3 BLOCKS)</t>
  </si>
  <si>
    <t>MATAR</t>
  </si>
  <si>
    <r>
      <rPr>
        <b/>
        <sz val="9"/>
        <color theme="3"/>
        <rFont val="Calibri"/>
        <family val="2"/>
        <scheme val="minor"/>
      </rPr>
      <t>NIKO (65%) (Op.)</t>
    </r>
    <r>
      <rPr>
        <sz val="9"/>
        <color theme="3"/>
        <rFont val="Calibri"/>
        <family val="2"/>
        <scheme val="minor"/>
      </rPr>
      <t>, GSPCL (35%)</t>
    </r>
  </si>
  <si>
    <t>SABARMATI</t>
  </si>
  <si>
    <t>FIELDS AWARDED UNDER PRE-NELP SMALL &amp; MEDIUM DISCOVERED FIELD ROUNDS</t>
  </si>
  <si>
    <t>EXPLORATION BLOCKS AWARDED UNDER FIRST ROUND OF NELP (NELP-I)</t>
  </si>
  <si>
    <t>CONSORTIUM                                                     (PARTICIPATING INTEREST IN %)</t>
  </si>
  <si>
    <t>RELINQ . AREA</t>
  </si>
  <si>
    <t>CURRENT ACTIVE BLOCKS (4 BLOCKS)</t>
  </si>
  <si>
    <t>DEEP WATER</t>
  </si>
  <si>
    <t>KG-DWN-98/2</t>
  </si>
  <si>
    <t>KG-DWN-98/3#</t>
  </si>
  <si>
    <r>
      <t>RIL(60),</t>
    </r>
    <r>
      <rPr>
        <sz val="9"/>
        <color theme="3"/>
        <rFont val="Calibri"/>
        <family val="2"/>
        <scheme val="minor"/>
      </rPr>
      <t>BPEAL(30) &amp; NIKO(10)</t>
    </r>
  </si>
  <si>
    <t>NEC-OSN-97/2</t>
  </si>
  <si>
    <t>RELINQUISHED BLOCKS/PROPOSED FOR RELINQUISHMENT(20 BLOCKS)</t>
  </si>
  <si>
    <t>NEC</t>
  </si>
  <si>
    <t>NEC-OSN-97/1</t>
  </si>
  <si>
    <t>GAZPROM(100)</t>
  </si>
  <si>
    <t>03-10-2000</t>
  </si>
  <si>
    <t>MN-OSN-97/3*</t>
  </si>
  <si>
    <t>ONGC(85) &amp; GAIL(15)</t>
  </si>
  <si>
    <t>MN-DWN-98/3*</t>
  </si>
  <si>
    <t>MN-DWN-98/2*</t>
  </si>
  <si>
    <t>KG-DWN-98/4</t>
  </si>
  <si>
    <t>ONGC(85) &amp; OIL(15)</t>
  </si>
  <si>
    <t>KG-OSN-97/4</t>
  </si>
  <si>
    <t>KG-OSN-97/3</t>
  </si>
  <si>
    <t>KG-OSN-97/2</t>
  </si>
  <si>
    <t>KG-OSN-97/1</t>
  </si>
  <si>
    <t>CY-OSN-97/1</t>
  </si>
  <si>
    <t>Mosbacher(20) &amp; HOEC(80)</t>
  </si>
  <si>
    <t>08-01-2001</t>
  </si>
  <si>
    <t>CY-OSN-97/2</t>
  </si>
  <si>
    <t>OIL(100)</t>
  </si>
  <si>
    <t>KK-OSN-97/2</t>
  </si>
  <si>
    <t>KK-OSN-97/3</t>
  </si>
  <si>
    <t>MB-OSN-97/2</t>
  </si>
  <si>
    <t>MB-OSN-97/3</t>
  </si>
  <si>
    <t>MB-OSN-97/4</t>
  </si>
  <si>
    <t>ONGC(70) &amp;IOC(30)</t>
  </si>
  <si>
    <t>SR-OSN-97/1</t>
  </si>
  <si>
    <t>GK-OSN-97/1</t>
  </si>
  <si>
    <t>GV-ONN-97/1</t>
  </si>
  <si>
    <t>ONGC(40),IOC(30),CEIL(15)&amp; CEEPC(15)</t>
  </si>
  <si>
    <t>KG-DWN-98/1</t>
  </si>
  <si>
    <t>RIL(70) &amp; BPEAL(30)</t>
  </si>
  <si>
    <t>KG-DWN-98/5</t>
  </si>
  <si>
    <t xml:space="preserve">                                                                                 TOTAL AREA:                                                    231527      213157.88    17221</t>
  </si>
  <si>
    <r>
      <t>NOTE:  #</t>
    </r>
    <r>
      <rPr>
        <sz val="9"/>
        <color theme="1"/>
        <rFont val="Calibri"/>
        <family val="2"/>
        <scheme val="minor"/>
      </rPr>
      <t>1148.12 SQ.KM Area converted to PML, 298 Sq.Km is tentative PEL area.</t>
    </r>
  </si>
  <si>
    <t xml:space="preserve">              * PROPOSED FOR RELINQUISHMENT</t>
  </si>
  <si>
    <t>EXPLORATION BLOCKS AWARDED UNDER SECOND ROUND OF NELP (NELP-II)</t>
  </si>
  <si>
    <t>GS-OSN-2000/1</t>
  </si>
  <si>
    <r>
      <t xml:space="preserve">RIL (90), </t>
    </r>
    <r>
      <rPr>
        <sz val="9"/>
        <color theme="3"/>
        <rFont val="Calibri"/>
        <family val="2"/>
        <scheme val="minor"/>
      </rPr>
      <t>HEPI (10)</t>
    </r>
  </si>
  <si>
    <t>17-07-2001</t>
  </si>
  <si>
    <t>CB-ONN-2000/1</t>
  </si>
  <si>
    <r>
      <t xml:space="preserve">GSPC (50), </t>
    </r>
    <r>
      <rPr>
        <sz val="9"/>
        <color theme="3"/>
        <rFont val="Calibri"/>
        <family val="2"/>
        <scheme val="minor"/>
      </rPr>
      <t>GAIL (50)</t>
    </r>
  </si>
  <si>
    <t>CB-ONN-2000/2</t>
  </si>
  <si>
    <t>NIKO (100)</t>
  </si>
  <si>
    <t>RELINQUISHED BLOCKS/PRPOSED FOR RELINQUISHMENT (19 BLOCKS)</t>
  </si>
  <si>
    <t>KK-DWN-2000/1</t>
  </si>
  <si>
    <t>RIL (100)</t>
  </si>
  <si>
    <t>KK-DWN-2000/2</t>
  </si>
  <si>
    <t>ONGC (85), GAIL (15)</t>
  </si>
  <si>
    <t>KK-DWN-2000/3</t>
  </si>
  <si>
    <t>KK-DWN-2000/4</t>
  </si>
  <si>
    <t>ONGC (100)</t>
  </si>
  <si>
    <t>KK-OSN-2000/1</t>
  </si>
  <si>
    <t>CY-OSN-2000/1</t>
  </si>
  <si>
    <t>CY-OSN-2000/2</t>
  </si>
  <si>
    <t>GS-DWN-2000/1</t>
  </si>
  <si>
    <t>GS-DWN-2000/2</t>
  </si>
  <si>
    <t>MB-DWN-2000/1</t>
  </si>
  <si>
    <t>ONGC (85), IOC (15)</t>
  </si>
  <si>
    <t>MB-DWN-2000/2</t>
  </si>
  <si>
    <t>ONGC (50), GAIL (15) IOC (15), OIL (10), GSPC (10)</t>
  </si>
  <si>
    <t>MB-OSN-2000/1</t>
  </si>
  <si>
    <t>ONGC (75), IOC (15), GSPC (10)</t>
  </si>
  <si>
    <t>MN-OSN-2000/1*</t>
  </si>
  <si>
    <t>MN-OSN-2000/2*</t>
  </si>
  <si>
    <r>
      <t xml:space="preserve">ONGC (40), </t>
    </r>
    <r>
      <rPr>
        <sz val="9"/>
        <rFont val="Calibri"/>
        <family val="2"/>
        <scheme val="minor"/>
      </rPr>
      <t>GAIL (20), IOC (20), OIL (20)</t>
    </r>
  </si>
  <si>
    <t>MN-ONN-2000/1</t>
  </si>
  <si>
    <t>ONGC (20), GAIL (20), IOC (20), OIL(25), SUNTERA (15)</t>
  </si>
  <si>
    <t>WB-OSN-2000/1</t>
  </si>
  <si>
    <t>WB-ONN-2000/1</t>
  </si>
  <si>
    <t>GV-ONN-2000/1</t>
  </si>
  <si>
    <t>RJ-ONN-2000/1</t>
  </si>
  <si>
    <t>OIL (60), SUNTERA (40)</t>
  </si>
  <si>
    <t>AS-ONN-2000/1</t>
  </si>
  <si>
    <t>RIL (90), HARDY (10)</t>
  </si>
  <si>
    <t xml:space="preserve">                                                                                       TOTAL AREA:                                                  267883     262757.04   5125.96</t>
  </si>
  <si>
    <r>
      <t xml:space="preserve">          NOTE:  *</t>
    </r>
    <r>
      <rPr>
        <sz val="9"/>
        <color theme="1"/>
        <rFont val="Calibri"/>
        <family val="2"/>
        <scheme val="minor"/>
      </rPr>
      <t>PROPOSED FOR RELINQUISHMENT</t>
    </r>
  </si>
  <si>
    <t>EXPLORATION BLOCKS AWARDED UNDER THIRD ROUND OF NELP (NELP-III)</t>
  </si>
  <si>
    <t>CURRENT ACTIVE BLOCKS (5 BLOCKS)</t>
  </si>
  <si>
    <t>KG-OSN-2001/3</t>
  </si>
  <si>
    <r>
      <t xml:space="preserve">GSPC (80), </t>
    </r>
    <r>
      <rPr>
        <sz val="9"/>
        <color theme="3"/>
        <rFont val="Calibri"/>
        <family val="2"/>
        <scheme val="minor"/>
      </rPr>
      <t>GGR(10), &amp; JOGPL(10)</t>
    </r>
  </si>
  <si>
    <t>04-02-2003</t>
  </si>
  <si>
    <t>AA-ONN-2001/1</t>
  </si>
  <si>
    <t>AA-ONN-2001/2</t>
  </si>
  <si>
    <r>
      <t xml:space="preserve">ONGC (80) </t>
    </r>
    <r>
      <rPr>
        <sz val="9"/>
        <color theme="3"/>
        <rFont val="Calibri"/>
        <family val="2"/>
        <scheme val="minor"/>
      </rPr>
      <t>&amp; IOC (20)</t>
    </r>
  </si>
  <si>
    <t>CB-ONN-2001/1</t>
  </si>
  <si>
    <t>RELINQUISHED BLOCKS/PROPOSED FOR RELINQUISHMENT (18 BLOCKS)</t>
  </si>
  <si>
    <t>KK-DWN-2001/3</t>
  </si>
  <si>
    <t>KK-DWN-2001/2</t>
  </si>
  <si>
    <t>RIL (70), BPEAL (30)</t>
  </si>
  <si>
    <t>KK-DWN-2001/1</t>
  </si>
  <si>
    <t>KK-OSN-2001/2*</t>
  </si>
  <si>
    <t>KK-OSN-2001/3*</t>
  </si>
  <si>
    <t>CY-DWN-2001/1</t>
  </si>
  <si>
    <t>ONGC (80), OIL (20)</t>
  </si>
  <si>
    <t>CY-DWN-2001/2*</t>
  </si>
  <si>
    <t>CY-PR-DWN-2001/3</t>
  </si>
  <si>
    <t>CY-PR-DWN-2001/4</t>
  </si>
  <si>
    <t>KG-DWN-2001/1</t>
  </si>
  <si>
    <t>RIL (60), BPEAL (30) &amp; HEPI (10)</t>
  </si>
  <si>
    <t>KG-OSN-2001/1</t>
  </si>
  <si>
    <t>KG-OSN-2001/2</t>
  </si>
  <si>
    <t>GS-OSN-2001/1</t>
  </si>
  <si>
    <t>RJ-ONN-2001/1</t>
  </si>
  <si>
    <t>ONGC (30), OIL(40) &amp; SUNTERA(30)</t>
  </si>
  <si>
    <t>PG-ONN-2001/1</t>
  </si>
  <si>
    <t>HF-ONN-2001/1*</t>
  </si>
  <si>
    <t>PR-DWN-2001/1</t>
  </si>
  <si>
    <t>AA-ONN-2001/3</t>
  </si>
  <si>
    <t>ONGC (85) &amp; OIL (15)</t>
  </si>
  <si>
    <t>AA-ONN-2001/4</t>
  </si>
  <si>
    <t xml:space="preserve">                                                                                             TOTAL AREA:                                              204608.5     189777     14831.5</t>
  </si>
  <si>
    <t>EXPLORATION BLOCKS AWARDED UNDER FOURTH ROUND OF NELP (NELP-IV)</t>
  </si>
  <si>
    <t>AA-ONN-2002/1</t>
  </si>
  <si>
    <r>
      <t xml:space="preserve">JOGPL (20) </t>
    </r>
    <r>
      <rPr>
        <sz val="9"/>
        <color theme="7" tint="-0.249977111117893"/>
        <rFont val="Calibri"/>
        <family val="2"/>
        <scheme val="minor"/>
      </rPr>
      <t>&amp; GAIL (80)</t>
    </r>
  </si>
  <si>
    <t>06-02-2004</t>
  </si>
  <si>
    <t>CB-ONN-2002/1</t>
  </si>
  <si>
    <t>CB-ONN-2002/3</t>
  </si>
  <si>
    <r>
      <t xml:space="preserve">GSPC(55), </t>
    </r>
    <r>
      <rPr>
        <sz val="9"/>
        <color theme="7" tint="-0.249977111117893"/>
        <rFont val="Calibri"/>
        <family val="2"/>
        <scheme val="minor"/>
      </rPr>
      <t>JEPL (20), PPCL  (15) &amp; GGR(10)</t>
    </r>
  </si>
  <si>
    <t>CY-ONN-2002/2</t>
  </si>
  <si>
    <r>
      <t>ONGC (60)</t>
    </r>
    <r>
      <rPr>
        <sz val="9"/>
        <color theme="7" tint="-0.249977111117893"/>
        <rFont val="Calibri"/>
        <family val="2"/>
        <scheme val="minor"/>
      </rPr>
      <t xml:space="preserve"> &amp; BPRL (40)</t>
    </r>
  </si>
  <si>
    <t>RELINQUISHED BLOCKS/PRPOSED FOR RELINQUISHMENT (16 BLOCKS)</t>
  </si>
  <si>
    <t>GV-ONN-2002/1</t>
  </si>
  <si>
    <t>CIL(50) &amp; CESL(50)</t>
  </si>
  <si>
    <t>GS-DWN-2002/1</t>
  </si>
  <si>
    <t>RJ-ONN-2002/1</t>
  </si>
  <si>
    <t>OIL(60) &amp; ONGC(40)</t>
  </si>
  <si>
    <t>KK-DWN-2002/2*</t>
  </si>
  <si>
    <t>ONGC(80) &amp; HPCL(20)</t>
  </si>
  <si>
    <t>KK-DWN-2002/3</t>
  </si>
  <si>
    <t>MN-DWN-2002/1</t>
  </si>
  <si>
    <t>ONGC(36), ENI(34), OIL(20) &amp; BPCL(10)</t>
  </si>
  <si>
    <t>MN-DWN-2002/2</t>
  </si>
  <si>
    <t>NEC-DWN-2002/1</t>
  </si>
  <si>
    <t>NEC-DWN-2002/2*</t>
  </si>
  <si>
    <t>AN-DWN-2002/2*</t>
  </si>
  <si>
    <t>AN-DWN-2002/1</t>
  </si>
  <si>
    <t>KG-DWN-2002/1*</t>
  </si>
  <si>
    <t>ONGC(70), OIL(20) &amp; BPCL(10)</t>
  </si>
  <si>
    <t>CB-ONN-2002/2</t>
  </si>
  <si>
    <t>JOGPL(30), GSPC(60) &amp; GGR(10)</t>
  </si>
  <si>
    <t>CY-ONN-2002/1</t>
  </si>
  <si>
    <t>JOGPL(30), GAIL(50) &amp;  GSPC(20)</t>
  </si>
  <si>
    <t>AA-ONN-2002/4</t>
  </si>
  <si>
    <t>ONGC (90) &amp; OIL (10)</t>
  </si>
  <si>
    <t>AA-ONN-2002/3*</t>
  </si>
  <si>
    <r>
      <t>OIL(30)</t>
    </r>
    <r>
      <rPr>
        <sz val="9"/>
        <color theme="1"/>
        <rFont val="Calibri"/>
        <family val="2"/>
        <scheme val="minor"/>
      </rPr>
      <t xml:space="preserve"> &amp; ONGC (70)</t>
    </r>
  </si>
  <si>
    <t xml:space="preserve">                                                                                         TOTAL AREA:                                         19281      190276.7     2533.29</t>
  </si>
  <si>
    <r>
      <t xml:space="preserve">       NOTE: *</t>
    </r>
    <r>
      <rPr>
        <sz val="9"/>
        <color theme="1"/>
        <rFont val="Calibri"/>
        <family val="2"/>
        <scheme val="minor"/>
      </rPr>
      <t>PROPOSED FOR RELINQUISHMENT</t>
    </r>
  </si>
  <si>
    <t>EXPLORATION BLOCKS AWARDED UNDER FIFTH ROUND OF NELP (NELP-V)</t>
  </si>
  <si>
    <t>CURRENT ACTIVE BLOCKS (6 BLOCKS)</t>
  </si>
  <si>
    <t>CB-OSN-2003/1</t>
  </si>
  <si>
    <t>RJ-ONN-2003/2</t>
  </si>
  <si>
    <r>
      <rPr>
        <b/>
        <sz val="9"/>
        <color rgb="FF002060"/>
        <rFont val="Calibri"/>
        <family val="2"/>
        <scheme val="minor"/>
      </rPr>
      <t>FEL(10)</t>
    </r>
    <r>
      <rPr>
        <sz val="9"/>
        <color rgb="FF002060"/>
        <rFont val="Calibri"/>
        <family val="2"/>
        <scheme val="minor"/>
      </rPr>
      <t>, BIL(40) &amp; XOIL(50)</t>
    </r>
  </si>
  <si>
    <t>CB-ONN-2003/1</t>
  </si>
  <si>
    <r>
      <rPr>
        <b/>
        <sz val="9"/>
        <color rgb="FF002060"/>
        <rFont val="Calibri"/>
        <family val="2"/>
        <scheme val="minor"/>
      </rPr>
      <t xml:space="preserve">RIL (70) </t>
    </r>
    <r>
      <rPr>
        <sz val="9"/>
        <color rgb="FF002060"/>
        <rFont val="Calibri"/>
        <family val="2"/>
        <scheme val="minor"/>
      </rPr>
      <t>&amp; BPEAL (30)</t>
    </r>
  </si>
  <si>
    <t>CB-ONN-2003/2</t>
  </si>
  <si>
    <r>
      <rPr>
        <b/>
        <sz val="9"/>
        <color rgb="FF002060"/>
        <rFont val="Calibri"/>
        <family val="2"/>
        <scheme val="minor"/>
      </rPr>
      <t>GSPC(50)</t>
    </r>
    <r>
      <rPr>
        <sz val="9"/>
        <color rgb="FF002060"/>
        <rFont val="Calibri"/>
        <family val="2"/>
        <scheme val="minor"/>
      </rPr>
      <t>, GAIL(20), JSPL(20) &amp; GGR(10)</t>
    </r>
  </si>
  <si>
    <t>KG-ONN-2003/1</t>
  </si>
  <si>
    <r>
      <rPr>
        <b/>
        <sz val="9"/>
        <color rgb="FF002060"/>
        <rFont val="Calibri"/>
        <family val="2"/>
        <scheme val="minor"/>
      </rPr>
      <t xml:space="preserve">CIL(49) </t>
    </r>
    <r>
      <rPr>
        <sz val="9"/>
        <color rgb="FF002060"/>
        <rFont val="Calibri"/>
        <family val="2"/>
        <scheme val="minor"/>
      </rPr>
      <t>&amp; ONGC(51)</t>
    </r>
  </si>
  <si>
    <t>RELINQUISHED BLOCKS/PROPOSED FOR RELINQUISHMENT (14 BLOCKS)</t>
  </si>
  <si>
    <r>
      <rPr>
        <b/>
        <sz val="9"/>
        <color rgb="FF231F20"/>
        <rFont val="Calibri"/>
        <family val="2"/>
        <scheme val="minor"/>
      </rPr>
      <t>CY</t>
    </r>
  </si>
  <si>
    <r>
      <rPr>
        <sz val="9"/>
        <color rgb="FF231F20"/>
        <rFont val="Calibri"/>
        <family val="2"/>
        <scheme val="minor"/>
      </rPr>
      <t>CY-ONN-2003/1</t>
    </r>
  </si>
  <si>
    <t>NIKO(100)</t>
  </si>
  <si>
    <r>
      <rPr>
        <b/>
        <sz val="9"/>
        <color rgb="FF231F20"/>
        <rFont val="Calibri"/>
        <family val="2"/>
        <scheme val="minor"/>
      </rPr>
      <t>KK</t>
    </r>
  </si>
  <si>
    <r>
      <rPr>
        <sz val="9"/>
        <color rgb="FF231F20"/>
        <rFont val="Calibri"/>
        <family val="2"/>
        <scheme val="minor"/>
      </rPr>
      <t>KK-DWN-2003/1</t>
    </r>
  </si>
  <si>
    <r>
      <rPr>
        <sz val="9"/>
        <color rgb="FF231F20"/>
        <rFont val="Calibri"/>
        <family val="2"/>
        <scheme val="minor"/>
      </rPr>
      <t>RIL(100)</t>
    </r>
  </si>
  <si>
    <r>
      <rPr>
        <sz val="9"/>
        <color rgb="FF231F20"/>
        <rFont val="Calibri"/>
        <family val="2"/>
        <scheme val="minor"/>
      </rPr>
      <t>KK-DWN-2003/2</t>
    </r>
  </si>
  <si>
    <r>
      <rPr>
        <b/>
        <sz val="9"/>
        <color rgb="FF231F20"/>
        <rFont val="Calibri"/>
        <family val="2"/>
        <scheme val="minor"/>
      </rPr>
      <t>GS</t>
    </r>
  </si>
  <si>
    <t>GS-OSN-2003/1</t>
  </si>
  <si>
    <r>
      <rPr>
        <sz val="9"/>
        <color rgb="FF231F20"/>
        <rFont val="Calibri"/>
        <family val="2"/>
        <scheme val="minor"/>
      </rPr>
      <t>ONGC(51) &amp; CE7L(49)</t>
    </r>
  </si>
  <si>
    <t>AA-ONN-2003/2</t>
  </si>
  <si>
    <t>GPI(30), NTPC(40), CRL(15) &amp; Brownstone  (15)</t>
  </si>
  <si>
    <r>
      <rPr>
        <sz val="9"/>
        <color rgb="FF231F20"/>
        <rFont val="Calibri"/>
        <family val="2"/>
        <scheme val="minor"/>
      </rPr>
      <t>AA-ONN-2003/3</t>
    </r>
  </si>
  <si>
    <r>
      <rPr>
        <sz val="9"/>
        <color rgb="FF231F20"/>
        <rFont val="Calibri"/>
        <family val="2"/>
        <scheme val="minor"/>
      </rPr>
      <t>OIL(85) &amp; HPCL(15)</t>
    </r>
  </si>
  <si>
    <t>AA-ONN-2003/1</t>
  </si>
  <si>
    <t>JOGPL(10), JSPL(35), GSPC(20) &amp; GAIL(35)</t>
  </si>
  <si>
    <r>
      <rPr>
        <b/>
        <sz val="9"/>
        <color rgb="FF231F20"/>
        <rFont val="Calibri"/>
        <family val="2"/>
        <scheme val="minor"/>
      </rPr>
      <t>GV</t>
    </r>
  </si>
  <si>
    <t>GV-ONN-2003/1</t>
  </si>
  <si>
    <t>CEIL(24), CE1L(25) &amp; ONGC(51)</t>
  </si>
  <si>
    <r>
      <rPr>
        <b/>
        <sz val="9"/>
        <color rgb="FF231F20"/>
        <rFont val="Calibri"/>
        <family val="2"/>
        <scheme val="minor"/>
      </rPr>
      <t>RJ</t>
    </r>
  </si>
  <si>
    <t>RJ-ONN-2003/1</t>
  </si>
  <si>
    <t>ENI(34),ONGC(36) &amp; CIL(30)</t>
  </si>
  <si>
    <r>
      <rPr>
        <b/>
        <sz val="9"/>
        <color rgb="FF231F20"/>
        <rFont val="Calibri"/>
        <family val="2"/>
        <scheme val="minor"/>
      </rPr>
      <t>DS</t>
    </r>
  </si>
  <si>
    <r>
      <rPr>
        <sz val="9"/>
        <color rgb="FF231F20"/>
        <rFont val="Calibri"/>
        <family val="2"/>
        <scheme val="minor"/>
      </rPr>
      <t>DS-ONN-2003/1</t>
    </r>
  </si>
  <si>
    <r>
      <rPr>
        <sz val="9"/>
        <color rgb="FF231F20"/>
        <rFont val="Calibri"/>
        <family val="2"/>
        <scheme val="minor"/>
      </rPr>
      <t>GGR(100)</t>
    </r>
  </si>
  <si>
    <r>
      <rPr>
        <b/>
        <sz val="9"/>
        <color rgb="FF231F20"/>
        <rFont val="Calibri"/>
        <family val="2"/>
        <scheme val="minor"/>
      </rPr>
      <t>MN</t>
    </r>
  </si>
  <si>
    <t>MN-DWN-2003/1*</t>
  </si>
  <si>
    <r>
      <rPr>
        <sz val="9"/>
        <color rgb="FF231F20"/>
        <rFont val="Calibri"/>
        <family val="2"/>
        <scheme val="minor"/>
      </rPr>
      <t>RIL(55) NIKO(15) &amp; BPEAL(30)</t>
    </r>
  </si>
  <si>
    <r>
      <rPr>
        <b/>
        <sz val="9"/>
        <color rgb="FF231F20"/>
        <rFont val="Calibri"/>
        <family val="2"/>
        <scheme val="minor"/>
      </rPr>
      <t>AN</t>
    </r>
  </si>
  <si>
    <t>AN-DWN-2003/1*</t>
  </si>
  <si>
    <r>
      <rPr>
        <sz val="9"/>
        <color rgb="FF231F20"/>
        <rFont val="Calibri"/>
        <family val="2"/>
        <scheme val="minor"/>
      </rPr>
      <t>ONGC(100)</t>
    </r>
  </si>
  <si>
    <t>AN-DWN-2003/2*</t>
  </si>
  <si>
    <r>
      <rPr>
        <b/>
        <sz val="9"/>
        <rFont val="Calibri"/>
        <family val="2"/>
        <scheme val="minor"/>
      </rPr>
      <t>ENI (40)</t>
    </r>
    <r>
      <rPr>
        <sz val="9"/>
        <rFont val="Calibri"/>
        <family val="2"/>
        <scheme val="minor"/>
      </rPr>
      <t>, ONGC(45) &amp; GAIL(15)</t>
    </r>
  </si>
  <si>
    <r>
      <rPr>
        <b/>
        <sz val="9"/>
        <color rgb="FF231F20"/>
        <rFont val="Calibri"/>
        <family val="2"/>
        <scheme val="minor"/>
      </rPr>
      <t>VN</t>
    </r>
  </si>
  <si>
    <r>
      <rPr>
        <sz val="9"/>
        <color rgb="FF231F20"/>
        <rFont val="Calibri"/>
        <family val="2"/>
        <scheme val="minor"/>
      </rPr>
      <t>VN-ONN-2003/1</t>
    </r>
  </si>
  <si>
    <t>KG-DWN-2003/1</t>
  </si>
  <si>
    <t>RIL(60), BPEAL(30) &amp; HEPI(10)</t>
  </si>
  <si>
    <t xml:space="preserve">                                                                                                  </t>
  </si>
  <si>
    <t xml:space="preserve">            NOTE:  * PROPOSED FOR RELINQUISHMENT</t>
  </si>
  <si>
    <t>EXPLORATION BLOCKS AWARDED UNDER SIXTH ROUND OF NELP (NELP-VI)</t>
  </si>
  <si>
    <t>GS-OSN-2004/1</t>
  </si>
  <si>
    <t>02-03-2007</t>
  </si>
  <si>
    <t>CB-OSN-2004/1</t>
  </si>
  <si>
    <r>
      <rPr>
        <b/>
        <sz val="9"/>
        <color rgb="FF002060"/>
        <rFont val="Calibri"/>
        <family val="2"/>
        <scheme val="minor"/>
      </rPr>
      <t xml:space="preserve">FEL(10) </t>
    </r>
    <r>
      <rPr>
        <sz val="9"/>
        <color rgb="FF002060"/>
        <rFont val="Calibri"/>
        <family val="2"/>
        <scheme val="minor"/>
      </rPr>
      <t>&amp; NEWBURY (90)</t>
    </r>
  </si>
  <si>
    <t>PR-OSN-2004/1</t>
  </si>
  <si>
    <r>
      <rPr>
        <b/>
        <sz val="9"/>
        <color rgb="FF002060"/>
        <rFont val="Calibri"/>
        <family val="2"/>
        <scheme val="minor"/>
      </rPr>
      <t>CIL(35)</t>
    </r>
    <r>
      <rPr>
        <sz val="9"/>
        <color rgb="FF002060"/>
        <rFont val="Calibri"/>
        <family val="2"/>
        <scheme val="minor"/>
      </rPr>
      <t>, ONGC(35) &amp; TATA(30)</t>
    </r>
  </si>
  <si>
    <t>KG-OSN-2004/1</t>
  </si>
  <si>
    <t>MZ-ONN-2004/1</t>
  </si>
  <si>
    <r>
      <rPr>
        <b/>
        <sz val="9"/>
        <color rgb="FF002060"/>
        <rFont val="Calibri"/>
        <family val="2"/>
        <scheme val="minor"/>
      </rPr>
      <t xml:space="preserve">OIL(85) </t>
    </r>
    <r>
      <rPr>
        <sz val="9"/>
        <color rgb="FF002060"/>
        <rFont val="Calibri"/>
        <family val="2"/>
        <scheme val="minor"/>
      </rPr>
      <t>&amp; SHIV-VANI(15)</t>
    </r>
  </si>
  <si>
    <t>RJ-ONN-2004/2</t>
  </si>
  <si>
    <r>
      <rPr>
        <b/>
        <sz val="9"/>
        <color rgb="FF002060"/>
        <rFont val="Calibri"/>
        <family val="2"/>
        <scheme val="minor"/>
      </rPr>
      <t xml:space="preserve">OIL (75) </t>
    </r>
    <r>
      <rPr>
        <sz val="9"/>
        <color rgb="FF002060"/>
        <rFont val="Calibri"/>
        <family val="2"/>
        <scheme val="minor"/>
      </rPr>
      <t>&amp; GEOGLOBAL (25)</t>
    </r>
  </si>
  <si>
    <t>CB-ONN-2004/1</t>
  </si>
  <si>
    <r>
      <rPr>
        <b/>
        <sz val="9"/>
        <color rgb="FF002060"/>
        <rFont val="Calibri"/>
        <family val="2"/>
        <scheme val="minor"/>
      </rPr>
      <t>ONGC(50)</t>
    </r>
    <r>
      <rPr>
        <sz val="9"/>
        <color rgb="FF002060"/>
        <rFont val="Calibri"/>
        <family val="2"/>
        <scheme val="minor"/>
      </rPr>
      <t>, GSPC(40) &amp; HERAMEC (10)</t>
    </r>
  </si>
  <si>
    <t>CB-ONN-2004/2</t>
  </si>
  <si>
    <r>
      <rPr>
        <b/>
        <sz val="9"/>
        <color rgb="FF002060"/>
        <rFont val="Calibri"/>
        <family val="2"/>
        <scheme val="minor"/>
      </rPr>
      <t xml:space="preserve">ONGC(55), </t>
    </r>
    <r>
      <rPr>
        <sz val="9"/>
        <color rgb="FF002060"/>
        <rFont val="Calibri"/>
        <family val="2"/>
        <scheme val="minor"/>
      </rPr>
      <t>GSPC(45)</t>
    </r>
  </si>
  <si>
    <t>CB-ONN-2004/3</t>
  </si>
  <si>
    <r>
      <rPr>
        <b/>
        <sz val="9"/>
        <color rgb="FF002060"/>
        <rFont val="Calibri"/>
        <family val="2"/>
        <scheme val="minor"/>
      </rPr>
      <t>ONGC(65)</t>
    </r>
    <r>
      <rPr>
        <sz val="9"/>
        <color rgb="FF002060"/>
        <rFont val="Calibri"/>
        <family val="2"/>
        <scheme val="minor"/>
      </rPr>
      <t>, GSPC(35)</t>
    </r>
  </si>
  <si>
    <t>KG-ONN-2004/1</t>
  </si>
  <si>
    <r>
      <rPr>
        <b/>
        <sz val="9"/>
        <color rgb="FF002060"/>
        <rFont val="Calibri"/>
        <family val="2"/>
        <scheme val="minor"/>
      </rPr>
      <t xml:space="preserve">OIL(90) </t>
    </r>
    <r>
      <rPr>
        <sz val="9"/>
        <color rgb="FF002060"/>
        <rFont val="Calibri"/>
        <family val="2"/>
        <scheme val="minor"/>
      </rPr>
      <t>&amp; GEOGLOBAL(10)</t>
    </r>
  </si>
  <si>
    <t>CY-ONN-2004/2</t>
  </si>
  <si>
    <r>
      <rPr>
        <b/>
        <sz val="9"/>
        <color rgb="FF002060"/>
        <rFont val="Calibri"/>
        <family val="2"/>
        <scheme val="minor"/>
      </rPr>
      <t xml:space="preserve">ONGC (80) </t>
    </r>
    <r>
      <rPr>
        <sz val="9"/>
        <color rgb="FF002060"/>
        <rFont val="Calibri"/>
        <family val="2"/>
        <scheme val="minor"/>
      </rPr>
      <t>&amp; BRPL(20)</t>
    </r>
  </si>
  <si>
    <t>RELINQUISHED BLOCKS/PROPOSED FOR RELINQUISHMENT (40 BLOCKS)</t>
  </si>
  <si>
    <r>
      <rPr>
        <sz val="9"/>
        <color rgb="FF231F20"/>
        <rFont val="Calibri"/>
        <family val="2"/>
        <scheme val="minor"/>
      </rPr>
      <t>KK-DWN-2004/1</t>
    </r>
  </si>
  <si>
    <t>ONGC(45), CIL(40) &amp; TATA(15)</t>
  </si>
  <si>
    <r>
      <rPr>
        <b/>
        <sz val="9"/>
        <color rgb="FF231F20"/>
        <rFont val="Calibri"/>
        <family val="2"/>
        <scheme val="minor"/>
      </rPr>
      <t>KG</t>
    </r>
  </si>
  <si>
    <r>
      <rPr>
        <sz val="9"/>
        <color rgb="FF231F20"/>
        <rFont val="Calibri"/>
        <family val="2"/>
        <scheme val="minor"/>
      </rPr>
      <t>KG-DWN-2004/1</t>
    </r>
  </si>
  <si>
    <t>ONGC(70), GSPC(10), HPCL(10) &amp; GAIL(10)</t>
  </si>
  <si>
    <r>
      <rPr>
        <sz val="9"/>
        <color rgb="FF231F20"/>
        <rFont val="Calibri"/>
        <family val="2"/>
        <scheme val="minor"/>
      </rPr>
      <t>KG-DWN-2004/2</t>
    </r>
  </si>
  <si>
    <t xml:space="preserve">ONGC(60),GSPC(10),HPCL(10),GAIL(10)&amp;BPRL(10) </t>
  </si>
  <si>
    <r>
      <rPr>
        <sz val="9"/>
        <color rgb="FF231F20"/>
        <rFont val="Calibri"/>
        <family val="2"/>
        <scheme val="minor"/>
      </rPr>
      <t>KG-DWN-2004/3</t>
    </r>
  </si>
  <si>
    <r>
      <rPr>
        <sz val="9"/>
        <color rgb="FF231F20"/>
        <rFont val="Calibri"/>
        <family val="2"/>
        <scheme val="minor"/>
      </rPr>
      <t>KG-DWN-2004/4</t>
    </r>
  </si>
  <si>
    <t>RIL(70) &amp; BPEAL (30)</t>
  </si>
  <si>
    <r>
      <rPr>
        <sz val="9"/>
        <color rgb="FF231F20"/>
        <rFont val="Calibri"/>
        <family val="2"/>
        <scheme val="minor"/>
      </rPr>
      <t>KG-DWN-2004/5</t>
    </r>
  </si>
  <si>
    <t>ONGC(50), GSPC(10), HPCL(10), GAIL(10), OIL(10) &amp; BPCL(10)</t>
  </si>
  <si>
    <t>KG-DWN-2004/6</t>
  </si>
  <si>
    <t>ONGC(60),GSPC(10),HPCL(10),GAIL(10) &amp; OIL (10)</t>
  </si>
  <si>
    <t>KG-ONN-2004/2*</t>
  </si>
  <si>
    <t>GSPC (40), GAIL (40) &amp; PETROGAS (20)</t>
  </si>
  <si>
    <r>
      <rPr>
        <sz val="9"/>
        <color rgb="FF231F20"/>
        <rFont val="Calibri"/>
        <family val="2"/>
        <scheme val="minor"/>
      </rPr>
      <t>KG-DWN-2004/7</t>
    </r>
  </si>
  <si>
    <t>RIL (70) &amp; BPEAL (30)</t>
  </si>
  <si>
    <t>MN-DWN-2004/1*</t>
  </si>
  <si>
    <t>MN-DWN-2004/2*</t>
  </si>
  <si>
    <t>MN-DWN-2004/3*</t>
  </si>
  <si>
    <t>MN-DWN-2004/4*</t>
  </si>
  <si>
    <t>NEC-DWN-2004/1*</t>
  </si>
  <si>
    <t>SANTOS (100)</t>
  </si>
  <si>
    <t>NEC-DWN-2004/2*</t>
  </si>
  <si>
    <r>
      <rPr>
        <sz val="9"/>
        <color rgb="FF231F20"/>
        <rFont val="Calibri"/>
        <family val="2"/>
        <scheme val="minor"/>
      </rPr>
      <t>MN-DWN-2004/5</t>
    </r>
  </si>
  <si>
    <r>
      <rPr>
        <sz val="9"/>
        <color rgb="FF231F20"/>
        <rFont val="Calibri"/>
        <family val="2"/>
        <scheme val="minor"/>
      </rPr>
      <t>RJ-ONN-2004/3</t>
    </r>
  </si>
  <si>
    <t>OIL(60), GEOGLOBAL(25) &amp; HPCL (15)</t>
  </si>
  <si>
    <t>RJ-ONN-2004/1*</t>
  </si>
  <si>
    <t>GSPC(22.225), GAIL(22.225), HPCL(22.22), HALLWORTHY(PANAMA)(11.11), NITINFIRE (11.11), &amp; BPCL (11.11)</t>
  </si>
  <si>
    <t>MZ-ONN-2004/2**</t>
  </si>
  <si>
    <t>NAFTOGAZ(10), RNRL(10), GEOPETROL(10) &amp; REL(70)</t>
  </si>
  <si>
    <r>
      <rPr>
        <b/>
        <sz val="9"/>
        <color rgb="FF231F20"/>
        <rFont val="Calibri"/>
        <family val="2"/>
        <scheme val="minor"/>
      </rPr>
      <t>AA</t>
    </r>
  </si>
  <si>
    <t>AA-ONN-2004/1**</t>
  </si>
  <si>
    <t>OIL(85) &amp; SHIV-VANI (15)</t>
  </si>
  <si>
    <t>AA-ONN-2004/4**</t>
  </si>
  <si>
    <t>ADANI ENTERPRISES(35), APIPL(20), NAFTOGAZ(10) &amp; JPIP(35)</t>
  </si>
  <si>
    <t>AA-ONN-2004/3</t>
  </si>
  <si>
    <r>
      <rPr>
        <b/>
        <sz val="9"/>
        <color theme="1"/>
        <rFont val="Calibri"/>
        <family val="2"/>
        <scheme val="minor"/>
      </rPr>
      <t>ESSAR OIL (10)</t>
    </r>
    <r>
      <rPr>
        <sz val="9"/>
        <color theme="1"/>
        <rFont val="Calibri"/>
        <family val="2"/>
        <scheme val="minor"/>
      </rPr>
      <t>, EEHL (90)</t>
    </r>
  </si>
  <si>
    <t>AA-ONN-2004/2</t>
  </si>
  <si>
    <t>OIL (100)</t>
  </si>
  <si>
    <t>AA-ONN-2004/5*</t>
  </si>
  <si>
    <t>ESSAR ENERGY(90) &amp; ESSAR OIL (10)</t>
  </si>
  <si>
    <r>
      <rPr>
        <b/>
        <sz val="9"/>
        <color rgb="FF231F20"/>
        <rFont val="Calibri"/>
        <family val="2"/>
        <scheme val="minor"/>
      </rPr>
      <t>CB</t>
    </r>
  </si>
  <si>
    <r>
      <rPr>
        <sz val="9"/>
        <color rgb="FF231F20"/>
        <rFont val="Calibri"/>
        <family val="2"/>
        <scheme val="minor"/>
      </rPr>
      <t>CB-ONN-2004/4</t>
    </r>
  </si>
  <si>
    <t>ONGC(50), GSPC(40) &amp; HERAMEC(10)</t>
  </si>
  <si>
    <t>CB-ONN-2004/5**</t>
  </si>
  <si>
    <t>ADANI ENTEREPRISES(35), ADANI PORT(20), NAFTOGAZ (10) &amp; WELSPUN (35)</t>
  </si>
  <si>
    <r>
      <rPr>
        <sz val="9"/>
        <color rgb="FF231F20"/>
        <rFont val="Calibri"/>
        <family val="2"/>
        <scheme val="minor"/>
      </rPr>
      <t>CY-DWN-2004/1</t>
    </r>
  </si>
  <si>
    <r>
      <rPr>
        <sz val="9"/>
        <color rgb="FF231F20"/>
        <rFont val="Calibri"/>
        <family val="2"/>
        <scheme val="minor"/>
      </rPr>
      <t>CY-DWN-2004/2</t>
    </r>
  </si>
  <si>
    <r>
      <rPr>
        <sz val="9"/>
        <color rgb="FF231F20"/>
        <rFont val="Calibri"/>
        <family val="2"/>
        <scheme val="minor"/>
      </rPr>
      <t>CY-DWN-2004/4</t>
    </r>
  </si>
  <si>
    <r>
      <rPr>
        <sz val="9"/>
        <color rgb="FF231F20"/>
        <rFont val="Calibri"/>
        <family val="2"/>
        <scheme val="minor"/>
      </rPr>
      <t>CY-PR-DWN-2004/2</t>
    </r>
  </si>
  <si>
    <t>CY-DWN-2004/3*</t>
  </si>
  <si>
    <t>CY-PR-DWN-2004/1*</t>
  </si>
  <si>
    <t>CY-ONN-2004/1*</t>
  </si>
  <si>
    <t>ONGC (80) &amp; BPCL(20)</t>
  </si>
  <si>
    <r>
      <rPr>
        <b/>
        <sz val="9"/>
        <color rgb="FF231F20"/>
        <rFont val="Calibri"/>
        <family val="2"/>
        <scheme val="minor"/>
      </rPr>
      <t>MB</t>
    </r>
  </si>
  <si>
    <r>
      <rPr>
        <sz val="9"/>
        <color rgb="FF231F20"/>
        <rFont val="Calibri"/>
        <family val="2"/>
        <scheme val="minor"/>
      </rPr>
      <t>MB-OSN-2004/1</t>
    </r>
  </si>
  <si>
    <t>GSPC(20), IOC(20), GAIL(20), HPCL(20) &amp; PETROGAS (20)</t>
  </si>
  <si>
    <r>
      <rPr>
        <sz val="9"/>
        <color rgb="FF231F20"/>
        <rFont val="Calibri"/>
        <family val="2"/>
        <scheme val="minor"/>
      </rPr>
      <t>MB-OSN-2004/2</t>
    </r>
  </si>
  <si>
    <t>PETROGAS(20),GAIL(20),IOC(20),GSPC(20)&amp;HPCL(20)</t>
  </si>
  <si>
    <r>
      <rPr>
        <b/>
        <sz val="9"/>
        <color rgb="FF231F20"/>
        <rFont val="Calibri"/>
        <family val="2"/>
        <scheme val="minor"/>
      </rPr>
      <t>PA</t>
    </r>
  </si>
  <si>
    <r>
      <rPr>
        <sz val="9"/>
        <color rgb="FF231F20"/>
        <rFont val="Calibri"/>
        <family val="2"/>
        <scheme val="minor"/>
      </rPr>
      <t>PA-ONN-2004/1</t>
    </r>
  </si>
  <si>
    <r>
      <rPr>
        <sz val="9"/>
        <color rgb="FF231F20"/>
        <rFont val="Calibri"/>
        <family val="2"/>
        <scheme val="minor"/>
      </rPr>
      <t>GV-ONN-2004/1</t>
    </r>
  </si>
  <si>
    <t>SR-ONN-2004/1*</t>
  </si>
  <si>
    <t>PRIZE PETROLEUM (10) &amp; JAIPRAKASH ASSOCIATES LTD. (90)</t>
  </si>
  <si>
    <t>DS-ONN-2004/1*</t>
  </si>
  <si>
    <t>GEOGLOBAL RESOURCES (BARBADOS) (100)</t>
  </si>
  <si>
    <t>VN-ONN-2004/2*</t>
  </si>
  <si>
    <t>VN-ONN-2004/1*</t>
  </si>
  <si>
    <t xml:space="preserve">                                                                                         TOTAL AREA:                                                                 306389           272475.27      33913.73</t>
  </si>
  <si>
    <t xml:space="preserve">           NOTE:  *PROPOSED FOR RELINQUISHMENT                               **PSC TERMINATED BY MOP&amp;NG</t>
  </si>
  <si>
    <t>EXPLORATION BLOCKS AWARDED UNDER SEVENTH ROUND OF NELP (NELP-VII)</t>
  </si>
  <si>
    <t>CURRENT ACTIVE BLOCKS (14 BLOCKS)</t>
  </si>
  <si>
    <t>MB-OSN-2005/1</t>
  </si>
  <si>
    <r>
      <rPr>
        <b/>
        <sz val="9"/>
        <color theme="3"/>
        <rFont val="Calibri"/>
        <family val="2"/>
        <scheme val="minor"/>
      </rPr>
      <t xml:space="preserve">ONGC </t>
    </r>
    <r>
      <rPr>
        <sz val="9"/>
        <color theme="3"/>
        <rFont val="Calibri"/>
        <family val="2"/>
        <scheme val="minor"/>
      </rPr>
      <t>(80) &amp; GSPC (20)</t>
    </r>
  </si>
  <si>
    <t>22-12-2008</t>
  </si>
  <si>
    <t>MB-OSN-2005/2</t>
  </si>
  <si>
    <t>ADANI WELSPUN EXPLORATION LTD. (100)</t>
  </si>
  <si>
    <t>MB-OSN-2005/3</t>
  </si>
  <si>
    <t>ONGC-70, ESSAR-30</t>
  </si>
  <si>
    <t>PA-ONN-2005/2</t>
  </si>
  <si>
    <t>WB-ONN-2005/2</t>
  </si>
  <si>
    <t>WB-ONN-2005/3</t>
  </si>
  <si>
    <t>WB-ONN-2005/4</t>
  </si>
  <si>
    <r>
      <rPr>
        <b/>
        <sz val="9"/>
        <color theme="3"/>
        <rFont val="Calibri"/>
        <family val="2"/>
        <scheme val="minor"/>
      </rPr>
      <t xml:space="preserve">ONGC (75) </t>
    </r>
    <r>
      <rPr>
        <sz val="9"/>
        <color theme="3"/>
        <rFont val="Calibri"/>
        <family val="2"/>
        <scheme val="minor"/>
      </rPr>
      <t>&amp; OIL (25)</t>
    </r>
  </si>
  <si>
    <t>SR-ONN-2005/1</t>
  </si>
  <si>
    <r>
      <rPr>
        <b/>
        <sz val="9"/>
        <color theme="3"/>
        <rFont val="Calibri"/>
        <family val="2"/>
        <scheme val="minor"/>
      </rPr>
      <t>DEEP ENERGY(10)</t>
    </r>
    <r>
      <rPr>
        <sz val="9"/>
        <color theme="3"/>
        <rFont val="Calibri"/>
        <family val="2"/>
        <scheme val="minor"/>
      </rPr>
      <t>,DEEP INDUS(70), KANVEL FINANCE (10) &amp; SAVLA ELECTRONICS (10)</t>
    </r>
  </si>
  <si>
    <t>RJ-ONN-2005/1</t>
  </si>
  <si>
    <r>
      <rPr>
        <b/>
        <sz val="9"/>
        <color theme="3"/>
        <rFont val="Calibri"/>
        <family val="2"/>
        <scheme val="minor"/>
      </rPr>
      <t>HOEC (33.34)</t>
    </r>
    <r>
      <rPr>
        <sz val="9"/>
        <color theme="3"/>
        <rFont val="Calibri"/>
        <family val="2"/>
        <scheme val="minor"/>
      </rPr>
      <t>, BPRL (33.33) &amp; IMC (33.33)</t>
    </r>
  </si>
  <si>
    <t>CB-ONN-2005/3</t>
  </si>
  <si>
    <t>MERCATOR PETROLEUM (100)</t>
  </si>
  <si>
    <t>CB-ONN-2005/5</t>
  </si>
  <si>
    <t>OMKAR NATUAL RESOUR. (100)</t>
  </si>
  <si>
    <t>CB-ONN-2005/9</t>
  </si>
  <si>
    <t>CB-ONN-2005/10</t>
  </si>
  <si>
    <r>
      <rPr>
        <b/>
        <sz val="9"/>
        <color theme="3"/>
        <rFont val="Calibri"/>
        <family val="2"/>
        <scheme val="minor"/>
      </rPr>
      <t xml:space="preserve">ONGC (51) </t>
    </r>
    <r>
      <rPr>
        <sz val="9"/>
        <color theme="3"/>
        <rFont val="Calibri"/>
        <family val="2"/>
        <scheme val="minor"/>
      </rPr>
      <t>&amp; GSPC (49)</t>
    </r>
  </si>
  <si>
    <t>CY-ONN-2005/1</t>
  </si>
  <si>
    <r>
      <rPr>
        <b/>
        <sz val="9"/>
        <color theme="3"/>
        <rFont val="Calibri"/>
        <family val="2"/>
        <scheme val="minor"/>
      </rPr>
      <t xml:space="preserve">GAIL (40), </t>
    </r>
    <r>
      <rPr>
        <sz val="9"/>
        <color theme="3"/>
        <rFont val="Calibri"/>
        <family val="2"/>
        <scheme val="minor"/>
      </rPr>
      <t>GSPC (30) &amp; BENGAL ENERGY INTERNATIONAL(30)</t>
    </r>
  </si>
  <si>
    <t>RELINQUISHED BLOCKS/PROPOSED FOR RELINQUISHMENT (27 BLOCKS)</t>
  </si>
  <si>
    <t>KK-DWN-2005/1</t>
  </si>
  <si>
    <t>BHP BILLITON (26) &amp; GVK (74)</t>
  </si>
  <si>
    <t>KK-DWN-2005/2*</t>
  </si>
  <si>
    <t>ONGC (90) &amp; GSPC (10)</t>
  </si>
  <si>
    <t>KG-DWN-2005/2</t>
  </si>
  <si>
    <t>BP EXPLORATION (50) &amp; RIL (50)</t>
  </si>
  <si>
    <t>KG-OSN-2005/1</t>
  </si>
  <si>
    <t>ONGC (60), GSPC (20) &amp; HMEL (20)</t>
  </si>
  <si>
    <t>KG-OSN-2005/2</t>
  </si>
  <si>
    <t>ONGC (80) &amp; HMEL (20)</t>
  </si>
  <si>
    <t>KG-DWN-2005/1</t>
  </si>
  <si>
    <t>ONGC (70), IOCL (20) &amp; GSPC (10)</t>
  </si>
  <si>
    <t>AN-DWN-2005/1</t>
  </si>
  <si>
    <t>CB-ONN-2005/8**</t>
  </si>
  <si>
    <t>VASUNDHARA RESOUR (100)</t>
  </si>
  <si>
    <t>CB-ONN-2005/2*</t>
  </si>
  <si>
    <t>IOCL (100)</t>
  </si>
  <si>
    <t>CB-ONN-2005/4*</t>
  </si>
  <si>
    <t>CB-ONN-2005/6</t>
  </si>
  <si>
    <t>CB-ONN-2005/7*</t>
  </si>
  <si>
    <t>CB-ONN-2005/11</t>
  </si>
  <si>
    <t>QUEST (20), QQVS (40), SREI (20), VIPL(10) &amp; PRIM (10)</t>
  </si>
  <si>
    <t>GV-ONN-2005/3</t>
  </si>
  <si>
    <t>ONGC (80) &amp; TATA PETRO (20)</t>
  </si>
  <si>
    <t>MB-DWN-2005/2</t>
  </si>
  <si>
    <t>MB-DWN-2005/3</t>
  </si>
  <si>
    <t>MB-DWN-2005/4</t>
  </si>
  <si>
    <t>MB-DWN-2005/5</t>
  </si>
  <si>
    <t>MB-DWN-2005/7</t>
  </si>
  <si>
    <t>MB-DWN-2005/9</t>
  </si>
  <si>
    <t>MB-OSN-2005/5*</t>
  </si>
  <si>
    <t>ONGC (70) &amp; GSPC (30)</t>
  </si>
  <si>
    <t>MB-OSN-2005/6*</t>
  </si>
  <si>
    <t>ONGC (80) &amp; GSPC (20)</t>
  </si>
  <si>
    <t>AA-ONN-2005/1</t>
  </si>
  <si>
    <t>ONGC (60), OIL (30) &amp; ACL (10)</t>
  </si>
  <si>
    <t>PA-ONN-2005/1</t>
  </si>
  <si>
    <t>RJ-ONN-2005/3*</t>
  </si>
  <si>
    <t>GSPC (60) &amp; ONGC (40)</t>
  </si>
  <si>
    <t>RJ-ONN-2005/2*</t>
  </si>
  <si>
    <t>OIL(60), HOEC(20), HPCL &amp; Mittal Energy Ltd.(20)</t>
  </si>
  <si>
    <t>PR-ONN-2005/1*</t>
  </si>
  <si>
    <t>ONGC (80) &amp; TATA PETRO. (20)</t>
  </si>
  <si>
    <t xml:space="preserve">           NOTE: *PROPOSED FOR RELINQUISHMENT   ** PSC TERMINATED BY MoPNG    </t>
  </si>
  <si>
    <t>EXPLORATION BLOCKS AWARDED UNDER EIGHTH ROUND OF NELP (NELP-VIII)</t>
  </si>
  <si>
    <t>CURRENT ACTIVE BLOCKS (19 BLOCKS)</t>
  </si>
  <si>
    <t>GK-OSN-2009/1</t>
  </si>
  <si>
    <r>
      <t xml:space="preserve">ONGC (40), </t>
    </r>
    <r>
      <rPr>
        <sz val="9"/>
        <rFont val="Calibri"/>
        <family val="2"/>
        <scheme val="minor"/>
      </rPr>
      <t>GSPC (20), AWEL (20) &amp; IOC (20)</t>
    </r>
  </si>
  <si>
    <t>30-06-2010</t>
  </si>
  <si>
    <t>GK-OSN-2009/2</t>
  </si>
  <si>
    <r>
      <t xml:space="preserve">ONGC (40), </t>
    </r>
    <r>
      <rPr>
        <sz val="9"/>
        <rFont val="Calibri"/>
        <family val="2"/>
        <scheme val="minor"/>
      </rPr>
      <t>AWEL (30) &amp; IOC (30)</t>
    </r>
  </si>
  <si>
    <t>CY-OSN-2009/2</t>
  </si>
  <si>
    <r>
      <t>OIL (50)</t>
    </r>
    <r>
      <rPr>
        <sz val="9"/>
        <rFont val="Calibri"/>
        <family val="2"/>
        <scheme val="minor"/>
      </rPr>
      <t xml:space="preserve"> &amp; ONGC (50)</t>
    </r>
  </si>
  <si>
    <t>KG-OSN-2009/2</t>
  </si>
  <si>
    <r>
      <t xml:space="preserve">ONGC (90) </t>
    </r>
    <r>
      <rPr>
        <sz val="9"/>
        <rFont val="Calibri"/>
        <family val="2"/>
        <scheme val="minor"/>
      </rPr>
      <t>&amp; APGIC (10)</t>
    </r>
  </si>
  <si>
    <t>KG-OSN-2009/3</t>
  </si>
  <si>
    <t>CIL (100)</t>
  </si>
  <si>
    <t>KG-OSN-2009/4</t>
  </si>
  <si>
    <r>
      <t xml:space="preserve">ONGC (50), </t>
    </r>
    <r>
      <rPr>
        <sz val="9"/>
        <rFont val="Calibri"/>
        <family val="2"/>
        <scheme val="minor"/>
      </rPr>
      <t>OIL (30), NTPC (10) &amp; APGIC (10)</t>
    </r>
  </si>
  <si>
    <t>AA-ONN-2009/4</t>
  </si>
  <si>
    <r>
      <t xml:space="preserve">OIL (50) </t>
    </r>
    <r>
      <rPr>
        <sz val="9"/>
        <rFont val="Calibri"/>
        <family val="2"/>
        <scheme val="minor"/>
      </rPr>
      <t>&amp; ONGC (50)</t>
    </r>
  </si>
  <si>
    <t>VN-ONN-2009/3</t>
  </si>
  <si>
    <t>CB-ONN-2009/1</t>
  </si>
  <si>
    <t>SINTEX OIL &amp; GAS (100)</t>
  </si>
  <si>
    <t>CB-ONN-2009/3##</t>
  </si>
  <si>
    <t>HCIL (100)</t>
  </si>
  <si>
    <t>CB-ONN-2009/4</t>
  </si>
  <si>
    <r>
      <t xml:space="preserve">ONGC (50) </t>
    </r>
    <r>
      <rPr>
        <sz val="9"/>
        <rFont val="Calibri"/>
        <family val="2"/>
        <scheme val="minor"/>
      </rPr>
      <t>&amp; GSPC (50)</t>
    </r>
  </si>
  <si>
    <t>CB-ONN-2009/6##</t>
  </si>
  <si>
    <t>CB-ONN-2009/7</t>
  </si>
  <si>
    <t>CB-ONN-2009/8</t>
  </si>
  <si>
    <r>
      <t>JPIL (87)</t>
    </r>
    <r>
      <rPr>
        <sz val="9"/>
        <rFont val="Calibri"/>
        <family val="2"/>
        <scheme val="minor"/>
      </rPr>
      <t xml:space="preserve"> &amp; JPPL (13)</t>
    </r>
  </si>
  <si>
    <t>RELINQUISHED BLOCKS/PROPOSED FOR RELINQUISHMENT (13 BLOCKS)</t>
  </si>
  <si>
    <t>AA-ONN-2009/1*</t>
  </si>
  <si>
    <r>
      <rPr>
        <b/>
        <sz val="9"/>
        <rFont val="Calibri"/>
        <family val="2"/>
        <scheme val="minor"/>
      </rPr>
      <t xml:space="preserve">JOGPL (47), </t>
    </r>
    <r>
      <rPr>
        <sz val="9"/>
        <rFont val="Calibri"/>
        <family val="2"/>
        <scheme val="minor"/>
      </rPr>
      <t>JEKPL (17) &amp; JODPL (36)</t>
    </r>
  </si>
  <si>
    <t>AA-ONN-2009/2*</t>
  </si>
  <si>
    <t>19-07-2010</t>
  </si>
  <si>
    <t>AA-ONN-2009/3*</t>
  </si>
  <si>
    <r>
      <rPr>
        <b/>
        <sz val="9"/>
        <color theme="1"/>
        <rFont val="Calibri"/>
        <family val="2"/>
        <scheme val="minor"/>
      </rPr>
      <t xml:space="preserve">ONGC (50) </t>
    </r>
    <r>
      <rPr>
        <sz val="9"/>
        <color theme="1"/>
        <rFont val="Calibri"/>
        <family val="2"/>
        <scheme val="minor"/>
      </rPr>
      <t>&amp; OIL (50)</t>
    </r>
  </si>
  <si>
    <t>KG-DWN-2009/1</t>
  </si>
  <si>
    <t>BGEPIL (30), OIL (15), ONGC (45) &amp; APGIC (10)</t>
  </si>
  <si>
    <t>KG-OSN-2009/1</t>
  </si>
  <si>
    <r>
      <t>ONGC (80),</t>
    </r>
    <r>
      <rPr>
        <sz val="9"/>
        <color theme="1"/>
        <rFont val="Calibri"/>
        <family val="2"/>
        <scheme val="minor"/>
      </rPr>
      <t xml:space="preserve"> APGIC (10) &amp; NTPC (10)</t>
    </r>
  </si>
  <si>
    <t>CY-OSN-2009/1</t>
  </si>
  <si>
    <t>Bengal Energy International Inc (100)</t>
  </si>
  <si>
    <t>CB-ONN-2009/2*</t>
  </si>
  <si>
    <t>CB-ONN-2009/5*</t>
  </si>
  <si>
    <t>NTPC (100)</t>
  </si>
  <si>
    <t>AN-DWN-2009/1*</t>
  </si>
  <si>
    <r>
      <rPr>
        <b/>
        <sz val="9"/>
        <color theme="1"/>
        <rFont val="Calibri"/>
        <family val="2"/>
        <scheme val="minor"/>
      </rPr>
      <t xml:space="preserve">ONGC (70) </t>
    </r>
    <r>
      <rPr>
        <sz val="9"/>
        <color theme="1"/>
        <rFont val="Calibri"/>
        <family val="2"/>
        <scheme val="minor"/>
      </rPr>
      <t>&amp; OIL (30)</t>
    </r>
  </si>
  <si>
    <t>AN-DWN-2009/2*</t>
  </si>
  <si>
    <r>
      <rPr>
        <b/>
        <sz val="9"/>
        <color theme="1"/>
        <rFont val="Calibri"/>
        <family val="2"/>
        <scheme val="minor"/>
      </rPr>
      <t xml:space="preserve">ONGC (60) </t>
    </r>
    <r>
      <rPr>
        <sz val="9"/>
        <color theme="1"/>
        <rFont val="Calibri"/>
        <family val="2"/>
        <scheme val="minor"/>
      </rPr>
      <t>&amp; OIL (40)</t>
    </r>
  </si>
  <si>
    <t>AN-DWN-2009/3*</t>
  </si>
  <si>
    <t>AN-DWN-2009/5*</t>
  </si>
  <si>
    <r>
      <rPr>
        <b/>
        <sz val="9"/>
        <color theme="1"/>
        <rFont val="Calibri"/>
        <family val="2"/>
        <scheme val="minor"/>
      </rPr>
      <t xml:space="preserve">ONGC (90) </t>
    </r>
    <r>
      <rPr>
        <sz val="9"/>
        <color theme="1"/>
        <rFont val="Calibri"/>
        <family val="2"/>
        <scheme val="minor"/>
      </rPr>
      <t>&amp; GSPC (10)</t>
    </r>
  </si>
  <si>
    <t>AN-DWN-2009/13</t>
  </si>
  <si>
    <t>ONGC (70), NTPC (10), GAIL (10) &amp; GSPC (10)</t>
  </si>
  <si>
    <t>AN-DWN-2009/18</t>
  </si>
  <si>
    <t>ONGC (60), OIL (30) &amp; GAIL (10)</t>
  </si>
  <si>
    <t>MB-OSN-2009/3</t>
  </si>
  <si>
    <t>BHP (100)</t>
  </si>
  <si>
    <t>MB-OSN-2009/6</t>
  </si>
  <si>
    <t>MB-OSN-2009/7</t>
  </si>
  <si>
    <t>MB-DWN-2009/1</t>
  </si>
  <si>
    <t xml:space="preserve">                    NOTE: * PROPOSED FOR RELINQUISHMENT          ##  PEL NOT YET GRANTED </t>
  </si>
  <si>
    <t>EXPLORATION BLOCKS AWARDED UNDER NINTH ROUND OF NELP (NELP-IX)</t>
  </si>
  <si>
    <t>CURRENT ACTIVE BLOCKS (17 BLOCKS)</t>
  </si>
  <si>
    <t>GK-OSN-2010/1</t>
  </si>
  <si>
    <r>
      <rPr>
        <b/>
        <sz val="9"/>
        <color theme="3"/>
        <rFont val="Calibri"/>
        <family val="2"/>
        <scheme val="minor"/>
      </rPr>
      <t xml:space="preserve">ONGC (60), </t>
    </r>
    <r>
      <rPr>
        <sz val="9"/>
        <color theme="3"/>
        <rFont val="Calibri"/>
        <family val="2"/>
        <scheme val="minor"/>
      </rPr>
      <t>OIL (30) &amp; GAIL (10)</t>
    </r>
  </si>
  <si>
    <t>A A</t>
  </si>
  <si>
    <t>AA-ONN-2010/2</t>
  </si>
  <si>
    <r>
      <rPr>
        <b/>
        <sz val="9"/>
        <color theme="3"/>
        <rFont val="Calibri"/>
        <family val="2"/>
        <scheme val="minor"/>
      </rPr>
      <t>OIL(50)</t>
    </r>
    <r>
      <rPr>
        <sz val="9"/>
        <color theme="3"/>
        <rFont val="Calibri"/>
        <family val="2"/>
        <scheme val="minor"/>
      </rPr>
      <t>, ONGC(30) &amp; GAIL(20)</t>
    </r>
  </si>
  <si>
    <t>AA-ONN-2010/3</t>
  </si>
  <si>
    <r>
      <rPr>
        <b/>
        <sz val="9"/>
        <color theme="3"/>
        <rFont val="Calibri"/>
        <family val="2"/>
        <scheme val="minor"/>
      </rPr>
      <t>OIL(40)</t>
    </r>
    <r>
      <rPr>
        <sz val="9"/>
        <color theme="3"/>
        <rFont val="Calibri"/>
        <family val="2"/>
        <scheme val="minor"/>
      </rPr>
      <t>, ONGC(40) &amp; BPRL(20)</t>
    </r>
  </si>
  <si>
    <t>VN-ONN-2010/1##</t>
  </si>
  <si>
    <r>
      <rPr>
        <b/>
        <sz val="9"/>
        <color theme="3"/>
        <rFont val="Calibri"/>
        <family val="2"/>
        <scheme val="minor"/>
      </rPr>
      <t xml:space="preserve">Deep Energy LLC(10) </t>
    </r>
    <r>
      <rPr>
        <sz val="9"/>
        <color theme="3"/>
        <rFont val="Calibri"/>
        <family val="2"/>
        <scheme val="minor"/>
      </rPr>
      <t>&amp; KGN Industries(90)</t>
    </r>
  </si>
  <si>
    <t>VN-ONN-2010/2##</t>
  </si>
  <si>
    <t>Deep  Energy  LLC  (10),   Deep  Natural Resources  Limited  (15)  &amp; Safak  WSB  Energy  Pvt.  Ltd.  (75)</t>
  </si>
  <si>
    <t>RJ-ONN-2010/2##</t>
  </si>
  <si>
    <r>
      <rPr>
        <b/>
        <sz val="9"/>
        <color theme="3"/>
        <rFont val="Calibri"/>
        <family val="2"/>
        <scheme val="minor"/>
      </rPr>
      <t xml:space="preserve">FEL (10) &amp; </t>
    </r>
    <r>
      <rPr>
        <sz val="9"/>
        <color theme="3"/>
        <rFont val="Calibri"/>
        <family val="2"/>
        <scheme val="minor"/>
      </rPr>
      <t>Birkbeck Investments Ltd. (90)</t>
    </r>
  </si>
  <si>
    <t>CB-ONN-2010/1</t>
  </si>
  <si>
    <t>CB-ONN-2010/3##</t>
  </si>
  <si>
    <r>
      <rPr>
        <b/>
        <sz val="9"/>
        <color theme="3"/>
        <rFont val="Calibri"/>
        <family val="2"/>
        <scheme val="minor"/>
      </rPr>
      <t xml:space="preserve">Deep  Energy  LLC  (10)  </t>
    </r>
    <r>
      <rPr>
        <sz val="9"/>
        <color theme="3"/>
        <rFont val="Calibri"/>
        <family val="2"/>
        <scheme val="minor"/>
      </rPr>
      <t>&amp; KGN Oil &amp; Gas Pvt. Ltd. (90)</t>
    </r>
  </si>
  <si>
    <t>CB-ONN-2010/4</t>
  </si>
  <si>
    <t>Pratibha Oil &amp; Natural Gas Pvt. Ltd.(100)</t>
  </si>
  <si>
    <t>CB-ONN-2010/5</t>
  </si>
  <si>
    <t>Pan  India  Consultants  (20)  &amp; Frost  International  Ltd.  (80)</t>
  </si>
  <si>
    <t>CB-ONN-2010/6</t>
  </si>
  <si>
    <r>
      <rPr>
        <b/>
        <sz val="9"/>
        <color theme="3"/>
        <rFont val="Calibri"/>
        <family val="2"/>
        <scheme val="minor"/>
      </rPr>
      <t xml:space="preserve">ONGC (80) &amp; </t>
    </r>
    <r>
      <rPr>
        <sz val="9"/>
        <color theme="3"/>
        <rFont val="Calibri"/>
        <family val="2"/>
        <scheme val="minor"/>
      </rPr>
      <t>IOCL (20)</t>
    </r>
  </si>
  <si>
    <t>CB-ONN-2010/8</t>
  </si>
  <si>
    <r>
      <rPr>
        <b/>
        <sz val="9"/>
        <color theme="3"/>
        <rFont val="Calibri"/>
        <family val="2"/>
        <scheme val="minor"/>
      </rPr>
      <t>BPRL(25)</t>
    </r>
    <r>
      <rPr>
        <sz val="9"/>
        <color theme="3"/>
        <rFont val="Calibri"/>
        <family val="2"/>
        <scheme val="minor"/>
      </rPr>
      <t xml:space="preserve">, </t>
    </r>
    <r>
      <rPr>
        <b/>
        <sz val="9"/>
        <color theme="3"/>
        <rFont val="Calibri"/>
        <family val="2"/>
        <scheme val="minor"/>
      </rPr>
      <t>GAIL(25)</t>
    </r>
    <r>
      <rPr>
        <sz val="9"/>
        <color theme="3"/>
        <rFont val="Calibri"/>
        <family val="2"/>
        <scheme val="minor"/>
      </rPr>
      <t>, EIL(20), BFIL(20) &amp; MIEL(10)</t>
    </r>
  </si>
  <si>
    <t>CB-ONN-2010/9</t>
  </si>
  <si>
    <t>CB-ONN-2010/10##</t>
  </si>
  <si>
    <t>Sankalp Oil &amp; Natural Resources Ltd. (100)</t>
  </si>
  <si>
    <t>CB-ONN-2010/11</t>
  </si>
  <si>
    <r>
      <rPr>
        <b/>
        <sz val="9"/>
        <color theme="3"/>
        <rFont val="Calibri"/>
        <family val="2"/>
        <scheme val="minor"/>
      </rPr>
      <t>BPRL (25), GAIL (25)</t>
    </r>
    <r>
      <rPr>
        <sz val="9"/>
        <color theme="3"/>
        <rFont val="Calibri"/>
        <family val="2"/>
        <scheme val="minor"/>
      </rPr>
      <t>, EIL (20) BFIL (15) &amp; MIEL (15)</t>
    </r>
  </si>
  <si>
    <t>RELINQUISHED BLOCKS/PROPOSED FOR RELINQUISHMENT(2 BLOCK)</t>
  </si>
  <si>
    <t>MB-DWN-2010/1</t>
  </si>
  <si>
    <t>BGEPIL (50) &amp; BHP (50)</t>
  </si>
  <si>
    <t>MB-OSN-2010/2*</t>
  </si>
  <si>
    <r>
      <rPr>
        <b/>
        <sz val="9"/>
        <rFont val="Calibri"/>
        <family val="2"/>
        <scheme val="minor"/>
      </rPr>
      <t>OIL (50)</t>
    </r>
    <r>
      <rPr>
        <sz val="9"/>
        <rFont val="Calibri"/>
        <family val="2"/>
        <scheme val="minor"/>
      </rPr>
      <t>, HPCL (30) &amp; BPRL (20)</t>
    </r>
  </si>
  <si>
    <t>AA-ONN-2010/1</t>
  </si>
  <si>
    <t>PPCL(20) &amp; ABGEL (80)</t>
  </si>
  <si>
    <t>GK-OSN-2010/2*</t>
  </si>
  <si>
    <r>
      <rPr>
        <b/>
        <sz val="9"/>
        <rFont val="Calibri"/>
        <family val="2"/>
        <scheme val="minor"/>
      </rPr>
      <t xml:space="preserve">ONGC (90) </t>
    </r>
    <r>
      <rPr>
        <sz val="9"/>
        <rFont val="Calibri"/>
        <family val="2"/>
        <scheme val="minor"/>
      </rPr>
      <t>&amp; GAIL (10)</t>
    </r>
  </si>
  <si>
    <t xml:space="preserve">                       TOTAL AREA :</t>
  </si>
  <si>
    <r>
      <t xml:space="preserve">         </t>
    </r>
    <r>
      <rPr>
        <b/>
        <sz val="9"/>
        <color theme="1"/>
        <rFont val="Calibri"/>
        <family val="2"/>
        <scheme val="minor"/>
      </rPr>
      <t xml:space="preserve"> NOTE : ## PEL NOT YET GRANTED, * PROPOSED FOR RELINQUISHMENT</t>
    </r>
  </si>
  <si>
    <t>Table 10.12. CONTRACT AREAS AWARDED UNDER DISCOVERED SMALL FIELD ROUND-2016</t>
  </si>
  <si>
    <t>CURRENT ACTIVE BLOCKS (31 BLOCKS)</t>
  </si>
  <si>
    <t>MB/OSDSF/B37/2016</t>
  </si>
  <si>
    <t>27-03-2017</t>
  </si>
  <si>
    <t>MB/OSDSF/B9/2016</t>
  </si>
  <si>
    <t>MB/OSDSF/B15/2016</t>
  </si>
  <si>
    <t>BPRL (100)</t>
  </si>
  <si>
    <t>MB/OSDSF/B127E/2016</t>
  </si>
  <si>
    <t>MB/OSDSF/B80/2016</t>
  </si>
  <si>
    <r>
      <t xml:space="preserve">HOEC(50), </t>
    </r>
    <r>
      <rPr>
        <sz val="9"/>
        <color theme="3"/>
        <rFont val="Calibri"/>
        <family val="2"/>
        <scheme val="minor"/>
      </rPr>
      <t>AEPL (50)</t>
    </r>
    <r>
      <rPr>
        <b/>
        <sz val="9"/>
        <color theme="3"/>
        <rFont val="Calibri"/>
        <family val="2"/>
        <scheme val="minor"/>
      </rPr>
      <t xml:space="preserve"> </t>
    </r>
  </si>
  <si>
    <t>GK/OSDSF/KD/2016</t>
  </si>
  <si>
    <t>KG/OSDSF/GSKV1/2016</t>
  </si>
  <si>
    <t>KEI-RSOS Petroleum &amp; Energy Pvt Ltd (100)</t>
  </si>
  <si>
    <t>AA/ONDSF/HILARA/2016</t>
  </si>
  <si>
    <t>PPCL (100)</t>
  </si>
  <si>
    <t>AA/ONDSF/LAXMIJAN/2016</t>
  </si>
  <si>
    <t>MEIL (100)</t>
  </si>
  <si>
    <t>AA/ONDSF/PATHARIA/2016</t>
  </si>
  <si>
    <t>VBIPL (100)</t>
  </si>
  <si>
    <t>AA/ONDSF/BARSILLA/2016</t>
  </si>
  <si>
    <r>
      <t xml:space="preserve">RIPL (29), </t>
    </r>
    <r>
      <rPr>
        <sz val="9"/>
        <color theme="3"/>
        <rFont val="Calibri"/>
        <family val="2"/>
        <scheme val="minor"/>
      </rPr>
      <t>BDNEPL (29), DFPL (23), MIPL (19)</t>
    </r>
  </si>
  <si>
    <t>AA/ONDSF/CHARAIDEO/2016</t>
  </si>
  <si>
    <t>OILMAX (100)</t>
  </si>
  <si>
    <t>AA/ONDSF/DIPLING/2016</t>
  </si>
  <si>
    <t>AA/ONDSF/DUARMARA/2016</t>
  </si>
  <si>
    <t>AA/ONDSF/JERAIPATHAR/2016</t>
  </si>
  <si>
    <t>AA/ONDSF/KHEREM/2016</t>
  </si>
  <si>
    <t>HOEC (40), OIL (40), PPCL (20)</t>
  </si>
  <si>
    <t>CB/ONDSF/ELAO/2016</t>
  </si>
  <si>
    <t>PFHOGPL (100)</t>
  </si>
  <si>
    <t>CB/ONDSF/SOUTH PATAN/2016</t>
  </si>
  <si>
    <t>SACFZE (100)</t>
  </si>
  <si>
    <t>CB/ONDSF/KHAMBEL/2016</t>
  </si>
  <si>
    <t>CB/ONDSF/KAMBOI/2016</t>
  </si>
  <si>
    <t>NIPPON POWER LTD (100)</t>
  </si>
  <si>
    <t>CB/ONDSF/WEST BECHRAJI/2016</t>
  </si>
  <si>
    <t>CY/ONDSF/NEDUVASAL/2016</t>
  </si>
  <si>
    <t>GEMLPL (100)</t>
  </si>
  <si>
    <t>CY/ONDSF/KARAIKAL/2016</t>
  </si>
  <si>
    <t>KG/ONDSF/ACHANTA/2016</t>
  </si>
  <si>
    <t>KG/ONDSF/BHIMANAPALLI/2016</t>
  </si>
  <si>
    <t>KG/ONDSF/KORAVAKA/2016</t>
  </si>
  <si>
    <t>KG/ONDSF/SANARUDRAVARAM/2016</t>
  </si>
  <si>
    <t>RJ/ONDSF/BAKHRI TIBBA/2016</t>
  </si>
  <si>
    <t>RJ/ONDSF/SADEWALA/2016</t>
  </si>
  <si>
    <t>VN/ONDSF/NOHTA/2016</t>
  </si>
  <si>
    <r>
      <rPr>
        <sz val="7"/>
        <rFont val="Arial Unicode MS"/>
        <family val="2"/>
      </rPr>
      <t>ONGC -</t>
    </r>
  </si>
  <si>
    <r>
      <rPr>
        <sz val="7"/>
        <rFont val="Arial Unicode MS"/>
        <family val="2"/>
      </rPr>
      <t>Oil &amp; Natural Gas Corpn. Ltd.</t>
    </r>
  </si>
  <si>
    <r>
      <rPr>
        <sz val="7"/>
        <rFont val="Arial Unicode MS"/>
        <family val="2"/>
      </rPr>
      <t>ONR</t>
    </r>
  </si>
  <si>
    <r>
      <rPr>
        <sz val="7"/>
        <rFont val="Arial Unicode MS"/>
        <family val="2"/>
      </rPr>
      <t>Omkar Natural Resources Pvt. Ltd.</t>
    </r>
  </si>
  <si>
    <r>
      <rPr>
        <sz val="7"/>
        <rFont val="Arial Unicode MS"/>
        <family val="2"/>
      </rPr>
      <t>IOC -</t>
    </r>
  </si>
  <si>
    <r>
      <rPr>
        <sz val="7"/>
        <rFont val="Arial Unicode MS"/>
        <family val="2"/>
      </rPr>
      <t>Indian Oil Corpn. Ltd.</t>
    </r>
  </si>
  <si>
    <r>
      <rPr>
        <sz val="7"/>
        <rFont val="Arial Unicode MS"/>
        <family val="2"/>
      </rPr>
      <t>Quest</t>
    </r>
  </si>
  <si>
    <r>
      <rPr>
        <sz val="7"/>
        <rFont val="Arial Unicode MS"/>
        <family val="2"/>
      </rPr>
      <t>- Quest Petroleum Ltd.</t>
    </r>
  </si>
  <si>
    <r>
      <rPr>
        <sz val="7"/>
        <rFont val="Arial Unicode MS"/>
        <family val="2"/>
      </rPr>
      <t>OIL -</t>
    </r>
  </si>
  <si>
    <r>
      <rPr>
        <sz val="7"/>
        <rFont val="Arial Unicode MS"/>
        <family val="2"/>
      </rPr>
      <t>Oil India Ltd.</t>
    </r>
  </si>
  <si>
    <r>
      <rPr>
        <sz val="7"/>
        <rFont val="Arial Unicode MS"/>
        <family val="2"/>
      </rPr>
      <t>Pan</t>
    </r>
  </si>
  <si>
    <r>
      <rPr>
        <sz val="7"/>
        <rFont val="Arial Unicode MS"/>
        <family val="2"/>
      </rPr>
      <t>- Pan India Consultants</t>
    </r>
  </si>
  <si>
    <r>
      <rPr>
        <sz val="7"/>
        <rFont val="Arial Unicode MS"/>
        <family val="2"/>
      </rPr>
      <t>GSPC -</t>
    </r>
  </si>
  <si>
    <r>
      <rPr>
        <sz val="7"/>
        <rFont val="Arial Unicode MS"/>
        <family val="2"/>
      </rPr>
      <t>Gujarat State Petroleum Corporation Ltd.</t>
    </r>
  </si>
  <si>
    <r>
      <rPr>
        <sz val="7"/>
        <rFont val="Arial Unicode MS"/>
        <family val="2"/>
      </rPr>
      <t>Sanklap</t>
    </r>
  </si>
  <si>
    <r>
      <rPr>
        <sz val="7"/>
        <rFont val="Arial Unicode MS"/>
        <family val="2"/>
      </rPr>
      <t>- Sankalp Oil &amp; Natural Resources Ltd.</t>
    </r>
  </si>
  <si>
    <r>
      <rPr>
        <sz val="7"/>
        <rFont val="Arial Unicode MS"/>
        <family val="2"/>
      </rPr>
      <t>RIL -</t>
    </r>
  </si>
  <si>
    <r>
      <rPr>
        <sz val="7"/>
        <rFont val="Arial Unicode MS"/>
        <family val="2"/>
      </rPr>
      <t>Reliance Industries Ltd.</t>
    </r>
  </si>
  <si>
    <r>
      <rPr>
        <sz val="7"/>
        <rFont val="Arial Unicode MS"/>
        <family val="2"/>
      </rPr>
      <t>NR(V)L</t>
    </r>
  </si>
  <si>
    <r>
      <rPr>
        <sz val="7"/>
        <rFont val="Arial Unicode MS"/>
        <family val="2"/>
      </rPr>
      <t>Niko Resources (NELP-V) Ltd.</t>
    </r>
  </si>
  <si>
    <r>
      <rPr>
        <sz val="7"/>
        <rFont val="Arial Unicode MS"/>
        <family val="2"/>
      </rPr>
      <t>EOL -</t>
    </r>
  </si>
  <si>
    <r>
      <rPr>
        <sz val="7"/>
        <rFont val="Arial Unicode MS"/>
        <family val="2"/>
      </rPr>
      <t>Essar Oil Ltd.</t>
    </r>
  </si>
  <si>
    <r>
      <rPr>
        <sz val="7"/>
        <rFont val="Arial Unicode MS"/>
        <family val="2"/>
      </rPr>
      <t>ENI</t>
    </r>
  </si>
  <si>
    <r>
      <rPr>
        <sz val="7"/>
        <rFont val="Arial Unicode MS"/>
        <family val="2"/>
      </rPr>
      <t>ENI India Ltd.</t>
    </r>
  </si>
  <si>
    <r>
      <rPr>
        <sz val="7"/>
        <rFont val="Arial Unicode MS"/>
        <family val="2"/>
      </rPr>
      <t>Okland -</t>
    </r>
  </si>
  <si>
    <r>
      <rPr>
        <sz val="7"/>
        <rFont val="Arial Unicode MS"/>
        <family val="2"/>
      </rPr>
      <t>Okland Offshore Holdings Ltd.</t>
    </r>
  </si>
  <si>
    <r>
      <rPr>
        <sz val="7"/>
        <rFont val="Arial Unicode MS"/>
        <family val="2"/>
      </rPr>
      <t>JOGP</t>
    </r>
  </si>
  <si>
    <r>
      <rPr>
        <sz val="7"/>
        <rFont val="Arial Unicode MS"/>
        <family val="2"/>
      </rPr>
      <t>Jubilant Oil &amp; Gas Pvt. Ltd.</t>
    </r>
  </si>
  <si>
    <r>
      <rPr>
        <sz val="7"/>
        <rFont val="Arial Unicode MS"/>
        <family val="2"/>
      </rPr>
      <t>FEL -</t>
    </r>
  </si>
  <si>
    <r>
      <rPr>
        <sz val="7"/>
        <rFont val="Arial Unicode MS"/>
        <family val="2"/>
      </rPr>
      <t>Focus Energy Ltd.</t>
    </r>
  </si>
  <si>
    <r>
      <rPr>
        <sz val="7"/>
        <rFont val="Arial Unicode MS"/>
        <family val="2"/>
      </rPr>
      <t>JSPL</t>
    </r>
  </si>
  <si>
    <r>
      <rPr>
        <sz val="7"/>
        <rFont val="Arial Unicode MS"/>
        <family val="2"/>
      </rPr>
      <t>- Jubilant Securities Pvt. Ltd.</t>
    </r>
  </si>
  <si>
    <r>
      <rPr>
        <sz val="7"/>
        <rFont val="Arial Unicode MS"/>
        <family val="2"/>
      </rPr>
      <t>VPL -</t>
    </r>
  </si>
  <si>
    <r>
      <rPr>
        <sz val="7"/>
        <rFont val="Arial Unicode MS"/>
        <family val="2"/>
      </rPr>
      <t>Videocon Petroleum Ltd.</t>
    </r>
  </si>
  <si>
    <r>
      <rPr>
        <sz val="7"/>
        <rFont val="Arial Unicode MS"/>
        <family val="2"/>
      </rPr>
      <t>NTPC</t>
    </r>
  </si>
  <si>
    <r>
      <rPr>
        <sz val="7"/>
        <rFont val="Arial Unicode MS"/>
        <family val="2"/>
      </rPr>
      <t>- National Thermal Power Corporation Ltd.</t>
    </r>
  </si>
  <si>
    <r>
      <rPr>
        <sz val="7"/>
        <rFont val="Arial Unicode MS"/>
        <family val="2"/>
      </rPr>
      <t>HEPI -</t>
    </r>
  </si>
  <si>
    <r>
      <rPr>
        <sz val="7"/>
        <rFont val="Arial Unicode MS"/>
        <family val="2"/>
      </rPr>
      <t>Hardy Exploration &amp; Production (India) Inc.</t>
    </r>
  </si>
  <si>
    <r>
      <rPr>
        <sz val="7"/>
        <rFont val="Arial Unicode MS"/>
        <family val="2"/>
      </rPr>
      <t>PONEI</t>
    </r>
  </si>
  <si>
    <r>
      <rPr>
        <sz val="7"/>
        <rFont val="Arial Unicode MS"/>
        <family val="2"/>
      </rPr>
      <t>Premier Oil North East India</t>
    </r>
  </si>
  <si>
    <r>
      <rPr>
        <sz val="7"/>
        <rFont val="Arial Unicode MS"/>
        <family val="2"/>
      </rPr>
      <t>JTI -</t>
    </r>
  </si>
  <si>
    <r>
      <rPr>
        <sz val="7"/>
        <rFont val="Arial Unicode MS"/>
        <family val="2"/>
      </rPr>
      <t>Joshi Technologies Inc.</t>
    </r>
  </si>
  <si>
    <r>
      <rPr>
        <sz val="7"/>
        <rFont val="Arial Unicode MS"/>
        <family val="2"/>
      </rPr>
      <t>POGC</t>
    </r>
  </si>
  <si>
    <r>
      <rPr>
        <sz val="7"/>
        <rFont val="Arial Unicode MS"/>
        <family val="2"/>
      </rPr>
      <t>Polish Oil &amp; Gas Company</t>
    </r>
  </si>
  <si>
    <r>
      <rPr>
        <sz val="7"/>
        <rFont val="Arial Unicode MS"/>
        <family val="2"/>
      </rPr>
      <t>EEIPL -</t>
    </r>
  </si>
  <si>
    <r>
      <rPr>
        <sz val="7"/>
        <rFont val="Arial Unicode MS"/>
        <family val="2"/>
      </rPr>
      <t>Energy Equity India Petroleum Pty. Ltd.</t>
    </r>
  </si>
  <si>
    <r>
      <rPr>
        <sz val="7"/>
        <rFont val="Arial Unicode MS"/>
        <family val="2"/>
      </rPr>
      <t>HOEC</t>
    </r>
  </si>
  <si>
    <r>
      <rPr>
        <sz val="7"/>
        <rFont val="Arial Unicode MS"/>
        <family val="2"/>
      </rPr>
      <t>- Hindusthan Oil Exploration Company Ltd.</t>
    </r>
  </si>
  <si>
    <r>
      <rPr>
        <sz val="7"/>
        <rFont val="Arial Unicode MS"/>
        <family val="2"/>
      </rPr>
      <t>BPRL -</t>
    </r>
  </si>
  <si>
    <r>
      <rPr>
        <sz val="7"/>
        <rFont val="Arial Unicode MS"/>
        <family val="2"/>
      </rPr>
      <t>Bharat Petroleum Resources Ltd.</t>
    </r>
  </si>
  <si>
    <r>
      <rPr>
        <sz val="7"/>
        <rFont val="Arial Unicode MS"/>
        <family val="2"/>
      </rPr>
      <t>GAIL</t>
    </r>
  </si>
  <si>
    <r>
      <rPr>
        <sz val="7"/>
        <rFont val="Arial Unicode MS"/>
        <family val="2"/>
      </rPr>
      <t>- Gas Authority of India Ltd.</t>
    </r>
  </si>
  <si>
    <r>
      <rPr>
        <sz val="7"/>
        <rFont val="Arial Unicode MS"/>
        <family val="2"/>
      </rPr>
      <t>CIL -</t>
    </r>
  </si>
  <si>
    <r>
      <rPr>
        <sz val="7"/>
        <rFont val="Arial Unicode MS"/>
        <family val="2"/>
      </rPr>
      <t>Cairn India Ltd.</t>
    </r>
  </si>
  <si>
    <r>
      <rPr>
        <sz val="7"/>
        <rFont val="Arial Unicode MS"/>
        <family val="2"/>
      </rPr>
      <t>NIKO</t>
    </r>
  </si>
  <si>
    <r>
      <rPr>
        <sz val="7"/>
        <rFont val="Arial Unicode MS"/>
        <family val="2"/>
      </rPr>
      <t>Niko Resources Ltd.</t>
    </r>
  </si>
  <si>
    <r>
      <rPr>
        <sz val="7"/>
        <rFont val="Arial Unicode MS"/>
        <family val="2"/>
      </rPr>
      <t>MIL -</t>
    </r>
  </si>
  <si>
    <r>
      <rPr>
        <sz val="7"/>
        <rFont val="Arial Unicode MS"/>
        <family val="2"/>
      </rPr>
      <t>Mosbacher India LLC</t>
    </r>
  </si>
  <si>
    <r>
      <rPr>
        <sz val="7"/>
        <rFont val="Arial Unicode MS"/>
        <family val="2"/>
      </rPr>
      <t>GEO</t>
    </r>
  </si>
  <si>
    <r>
      <rPr>
        <sz val="7"/>
        <rFont val="Arial Unicode MS"/>
        <family val="2"/>
      </rPr>
      <t>- Geo Global Resources (India) Inc.</t>
    </r>
  </si>
  <si>
    <r>
      <rPr>
        <sz val="7"/>
        <rFont val="Arial Unicode MS"/>
        <family val="2"/>
      </rPr>
      <t>BGEPIL -</t>
    </r>
  </si>
  <si>
    <r>
      <rPr>
        <sz val="7"/>
        <rFont val="Arial Unicode MS"/>
        <family val="2"/>
      </rPr>
      <t>British Gas Explo. &amp; Prod. India Ltd.</t>
    </r>
  </si>
  <si>
    <r>
      <rPr>
        <sz val="7"/>
        <rFont val="Arial Unicode MS"/>
        <family val="2"/>
      </rPr>
      <t>PPCL</t>
    </r>
  </si>
  <si>
    <r>
      <rPr>
        <sz val="7"/>
        <rFont val="Arial Unicode MS"/>
        <family val="2"/>
      </rPr>
      <t>Prize Petroleum Company Ltd.</t>
    </r>
  </si>
  <si>
    <r>
      <rPr>
        <sz val="7"/>
        <rFont val="Arial Unicode MS"/>
        <family val="2"/>
      </rPr>
      <t>Naftogaz -</t>
    </r>
  </si>
  <si>
    <r>
      <rPr>
        <sz val="7"/>
        <rFont val="Arial Unicode MS"/>
        <family val="2"/>
      </rPr>
      <t>Naftogaz India</t>
    </r>
  </si>
  <si>
    <r>
      <rPr>
        <sz val="7"/>
        <rFont val="Arial Unicode MS"/>
        <family val="2"/>
      </rPr>
      <t>GGR</t>
    </r>
  </si>
  <si>
    <r>
      <rPr>
        <sz val="7"/>
        <rFont val="Arial Unicode MS"/>
        <family val="2"/>
      </rPr>
      <t>GeoGlobal Resources (Barbados) Inc.</t>
    </r>
  </si>
  <si>
    <r>
      <rPr>
        <sz val="7"/>
        <rFont val="Arial Unicode MS"/>
        <family val="2"/>
      </rPr>
      <t>Santos -</t>
    </r>
  </si>
  <si>
    <r>
      <rPr>
        <sz val="7"/>
        <rFont val="Arial Unicode MS"/>
        <family val="2"/>
      </rPr>
      <t>Santos</t>
    </r>
  </si>
  <si>
    <r>
      <rPr>
        <sz val="7"/>
        <rFont val="Arial Unicode MS"/>
        <family val="2"/>
      </rPr>
      <t>CRL</t>
    </r>
  </si>
  <si>
    <r>
      <rPr>
        <sz val="7"/>
        <rFont val="Arial Unicode MS"/>
        <family val="2"/>
      </rPr>
      <t>- Canoro Resources Ltd.</t>
    </r>
  </si>
  <si>
    <r>
      <rPr>
        <sz val="7"/>
        <rFont val="Arial Unicode MS"/>
        <family val="2"/>
      </rPr>
      <t>BHP -</t>
    </r>
  </si>
  <si>
    <r>
      <rPr>
        <sz val="7"/>
        <rFont val="Arial Unicode MS"/>
        <family val="2"/>
      </rPr>
      <t>BHP Billiton Pvt. Ltd.</t>
    </r>
  </si>
  <si>
    <r>
      <rPr>
        <sz val="7"/>
        <rFont val="Arial Unicode MS"/>
        <family val="2"/>
      </rPr>
      <t>ACL</t>
    </r>
  </si>
  <si>
    <r>
      <rPr>
        <sz val="7"/>
        <rFont val="Arial Unicode MS"/>
        <family val="2"/>
      </rPr>
      <t>- Assam Company Ltd.</t>
    </r>
  </si>
  <si>
    <r>
      <rPr>
        <sz val="7"/>
        <rFont val="Arial Unicode MS"/>
        <family val="2"/>
      </rPr>
      <t>Adani -</t>
    </r>
  </si>
  <si>
    <r>
      <rPr>
        <sz val="7"/>
        <rFont val="Arial Unicode MS"/>
        <family val="2"/>
      </rPr>
      <t>Aadani Welspun</t>
    </r>
  </si>
  <si>
    <r>
      <rPr>
        <sz val="7"/>
        <rFont val="Arial Unicode MS"/>
        <family val="2"/>
      </rPr>
      <t>Gaz</t>
    </r>
  </si>
  <si>
    <r>
      <rPr>
        <sz val="7"/>
        <rFont val="Arial Unicode MS"/>
        <family val="2"/>
      </rPr>
      <t>- Gazprom</t>
    </r>
  </si>
  <si>
    <r>
      <rPr>
        <sz val="7"/>
        <rFont val="Arial Unicode MS"/>
        <family val="2"/>
      </rPr>
      <t>BPEAL -</t>
    </r>
  </si>
  <si>
    <r>
      <rPr>
        <sz val="7"/>
        <rFont val="Arial Unicode MS"/>
        <family val="2"/>
      </rPr>
      <t>BP Exploration (Alpha) Ltd.</t>
    </r>
  </si>
  <si>
    <r>
      <rPr>
        <sz val="7"/>
        <rFont val="Arial Unicode MS"/>
        <family val="2"/>
      </rPr>
      <t>GPI</t>
    </r>
  </si>
  <si>
    <r>
      <rPr>
        <sz val="7"/>
        <rFont val="Arial Unicode MS"/>
        <family val="2"/>
      </rPr>
      <t>GeoPetrol International Inc.</t>
    </r>
  </si>
  <si>
    <r>
      <rPr>
        <sz val="7"/>
        <rFont val="Arial Unicode MS"/>
        <family val="2"/>
      </rPr>
      <t>Deep Energy -</t>
    </r>
  </si>
  <si>
    <r>
      <rPr>
        <sz val="7"/>
        <rFont val="Arial Unicode MS"/>
        <family val="2"/>
      </rPr>
      <t>Deep Energy LLC.</t>
    </r>
  </si>
  <si>
    <r>
      <rPr>
        <sz val="7"/>
        <rFont val="Arial Unicode MS"/>
        <family val="2"/>
      </rPr>
      <t>XOIL</t>
    </r>
  </si>
  <si>
    <r>
      <rPr>
        <sz val="7"/>
        <rFont val="Arial Unicode MS"/>
        <family val="2"/>
      </rPr>
      <t>- X Oil, Maruritius</t>
    </r>
  </si>
  <si>
    <r>
      <rPr>
        <sz val="7"/>
        <rFont val="Arial Unicode MS"/>
        <family val="2"/>
      </rPr>
      <t>MP -</t>
    </r>
  </si>
  <si>
    <r>
      <rPr>
        <sz val="7"/>
        <rFont val="Arial Unicode MS"/>
        <family val="2"/>
      </rPr>
      <t>Mercator Petroleum Ltd.</t>
    </r>
  </si>
  <si>
    <r>
      <rPr>
        <sz val="7"/>
        <rFont val="Arial Unicode MS"/>
        <family val="2"/>
      </rPr>
      <t>Assam Company Ltd.</t>
    </r>
  </si>
</sst>
</file>

<file path=xl/styles.xml><?xml version="1.0" encoding="utf-8"?>
<styleSheet xmlns="http://schemas.openxmlformats.org/spreadsheetml/2006/main">
  <numFmts count="4">
    <numFmt numFmtId="164" formatCode="[$-14009]dd\-mm\-yyyy;@"/>
    <numFmt numFmtId="165" formatCode="dd\-mm\-yyyy;@"/>
    <numFmt numFmtId="166" formatCode="0.0"/>
    <numFmt numFmtId="167" formatCode="0.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9"/>
      <color rgb="FF231F2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7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 style="thin">
        <color indexed="64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88">
    <xf numFmtId="0" fontId="0" fillId="0" borderId="0" xfId="0"/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7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9" fontId="8" fillId="4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wrapText="1"/>
    </xf>
    <xf numFmtId="49" fontId="5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2" borderId="12" xfId="0" applyFont="1" applyFill="1" applyBorder="1" applyAlignment="1"/>
    <xf numFmtId="0" fontId="6" fillId="2" borderId="8" xfId="0" applyFont="1" applyFill="1" applyBorder="1" applyAlignment="1"/>
    <xf numFmtId="0" fontId="9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/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4" fillId="3" borderId="0" xfId="0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4" fillId="3" borderId="7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3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17" fillId="2" borderId="12" xfId="0" applyFont="1" applyFill="1" applyBorder="1" applyAlignment="1"/>
    <xf numFmtId="0" fontId="17" fillId="2" borderId="8" xfId="0" applyFont="1" applyFill="1" applyBorder="1" applyAlignment="1"/>
    <xf numFmtId="0" fontId="17" fillId="2" borderId="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1" fontId="18" fillId="0" borderId="3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wrapText="1"/>
    </xf>
    <xf numFmtId="166" fontId="18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0" fontId="19" fillId="0" borderId="3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2" fontId="1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wrapText="1"/>
    </xf>
    <xf numFmtId="1" fontId="4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1" fontId="21" fillId="0" borderId="3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1" fontId="21" fillId="0" borderId="7" xfId="0" applyNumberFormat="1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9" fillId="2" borderId="12" xfId="0" applyFont="1" applyFill="1" applyBorder="1" applyAlignment="1"/>
    <xf numFmtId="0" fontId="9" fillId="2" borderId="12" xfId="0" applyFont="1" applyFill="1" applyBorder="1" applyAlignment="1">
      <alignment vertical="center"/>
    </xf>
    <xf numFmtId="0" fontId="9" fillId="2" borderId="8" xfId="0" applyFont="1" applyFill="1" applyBorder="1" applyAlignment="1"/>
    <xf numFmtId="1" fontId="9" fillId="2" borderId="8" xfId="0" applyNumberFormat="1" applyFont="1" applyFill="1" applyBorder="1" applyAlignment="1">
      <alignment horizontal="center"/>
    </xf>
    <xf numFmtId="166" fontId="9" fillId="2" borderId="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10" xfId="0" applyBorder="1"/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wrapText="1"/>
    </xf>
    <xf numFmtId="1" fontId="4" fillId="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vertical="top" wrapText="1"/>
    </xf>
    <xf numFmtId="1" fontId="21" fillId="0" borderId="6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vertical="top"/>
    </xf>
    <xf numFmtId="2" fontId="9" fillId="2" borderId="8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0" xfId="0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/>
    <xf numFmtId="167" fontId="22" fillId="0" borderId="3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1" fontId="13" fillId="0" borderId="10" xfId="0" applyNumberFormat="1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top" wrapText="1"/>
    </xf>
    <xf numFmtId="0" fontId="9" fillId="2" borderId="7" xfId="0" applyFont="1" applyFill="1" applyBorder="1" applyAlignment="1"/>
    <xf numFmtId="1" fontId="9" fillId="2" borderId="7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 vertical="top" wrapText="1"/>
    </xf>
    <xf numFmtId="167" fontId="13" fillId="0" borderId="3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/>
    </xf>
    <xf numFmtId="167" fontId="22" fillId="0" borderId="3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/>
    </xf>
    <xf numFmtId="49" fontId="7" fillId="3" borderId="0" xfId="0" applyNumberFormat="1" applyFont="1" applyFill="1" applyBorder="1" applyAlignment="1">
      <alignment horizontal="center" vertical="top"/>
    </xf>
    <xf numFmtId="1" fontId="4" fillId="3" borderId="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7" fontId="22" fillId="0" borderId="6" xfId="0" applyNumberFormat="1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/>
    </xf>
    <xf numFmtId="49" fontId="7" fillId="3" borderId="7" xfId="0" applyNumberFormat="1" applyFont="1" applyFill="1" applyBorder="1" applyAlignment="1">
      <alignment horizontal="center" vertical="top"/>
    </xf>
    <xf numFmtId="1" fontId="4" fillId="3" borderId="7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left" vertical="top"/>
    </xf>
    <xf numFmtId="1" fontId="9" fillId="2" borderId="7" xfId="0" applyNumberFormat="1" applyFont="1" applyFill="1" applyBorder="1" applyAlignment="1">
      <alignment horizontal="center" vertical="top"/>
    </xf>
    <xf numFmtId="0" fontId="22" fillId="0" borderId="4" xfId="0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167" fontId="7" fillId="0" borderId="3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4" fillId="3" borderId="0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7" fontId="13" fillId="0" borderId="16" xfId="0" applyNumberFormat="1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center"/>
    </xf>
    <xf numFmtId="1" fontId="9" fillId="2" borderId="7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8" xfId="0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2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horizontal="left" vertical="top" indent="2"/>
    </xf>
    <xf numFmtId="0" fontId="0" fillId="0" borderId="0" xfId="0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15" fillId="0" borderId="9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3:H565"/>
  <sheetViews>
    <sheetView tabSelected="1" topLeftCell="A538" workbookViewId="0">
      <selection activeCell="A543" sqref="A543:D565"/>
    </sheetView>
  </sheetViews>
  <sheetFormatPr defaultRowHeight="15"/>
  <cols>
    <col min="3" max="3" width="20.28515625" customWidth="1"/>
    <col min="4" max="4" width="39" customWidth="1"/>
  </cols>
  <sheetData>
    <row r="3" spans="1:8">
      <c r="A3" s="319" t="s">
        <v>0</v>
      </c>
      <c r="B3" s="320"/>
      <c r="C3" s="320"/>
      <c r="D3" s="320"/>
      <c r="E3" s="320"/>
      <c r="F3" s="320"/>
      <c r="G3" s="320"/>
      <c r="H3" s="321"/>
    </row>
    <row r="4" spans="1:8" ht="24">
      <c r="A4" s="322" t="s">
        <v>1</v>
      </c>
      <c r="B4" s="324" t="s">
        <v>2</v>
      </c>
      <c r="C4" s="326" t="s">
        <v>3</v>
      </c>
      <c r="D4" s="327" t="s">
        <v>4</v>
      </c>
      <c r="E4" s="326" t="s">
        <v>5</v>
      </c>
      <c r="F4" s="1" t="s">
        <v>6</v>
      </c>
      <c r="G4" s="1" t="s">
        <v>7</v>
      </c>
      <c r="H4" s="2" t="s">
        <v>8</v>
      </c>
    </row>
    <row r="5" spans="1:8">
      <c r="A5" s="323"/>
      <c r="B5" s="325"/>
      <c r="C5" s="325"/>
      <c r="D5" s="328"/>
      <c r="E5" s="325"/>
      <c r="F5" s="329" t="s">
        <v>9</v>
      </c>
      <c r="G5" s="329"/>
      <c r="H5" s="330"/>
    </row>
    <row r="6" spans="1:8">
      <c r="A6" s="332" t="s">
        <v>10</v>
      </c>
      <c r="B6" s="333"/>
      <c r="C6" s="333"/>
      <c r="D6" s="333"/>
      <c r="E6" s="3"/>
      <c r="F6" s="3"/>
      <c r="G6" s="3"/>
      <c r="H6" s="4"/>
    </row>
    <row r="7" spans="1:8">
      <c r="A7" s="334" t="s">
        <v>11</v>
      </c>
      <c r="B7" s="335"/>
      <c r="C7" s="335"/>
      <c r="D7" s="335"/>
      <c r="E7" s="335"/>
      <c r="F7" s="335"/>
      <c r="G7" s="335"/>
      <c r="H7" s="336"/>
    </row>
    <row r="8" spans="1:8">
      <c r="A8" s="5">
        <v>1</v>
      </c>
      <c r="B8" s="6" t="s">
        <v>12</v>
      </c>
      <c r="C8" s="7" t="s">
        <v>13</v>
      </c>
      <c r="D8" s="9" t="s">
        <v>14</v>
      </c>
      <c r="E8" s="10" t="s">
        <v>15</v>
      </c>
      <c r="F8" s="8">
        <v>11108</v>
      </c>
      <c r="G8" s="8">
        <v>7996.73</v>
      </c>
      <c r="H8" s="11">
        <f>F8-G8</f>
        <v>3111.2700000000004</v>
      </c>
    </row>
    <row r="9" spans="1:8">
      <c r="A9" s="5">
        <v>2</v>
      </c>
      <c r="B9" s="6"/>
      <c r="C9" s="7" t="s">
        <v>16</v>
      </c>
      <c r="D9" s="9" t="s">
        <v>17</v>
      </c>
      <c r="E9" s="10" t="s">
        <v>18</v>
      </c>
      <c r="F9" s="8">
        <v>5378</v>
      </c>
      <c r="G9" s="8">
        <v>3202</v>
      </c>
      <c r="H9" s="11">
        <f t="shared" ref="H9:H16" si="0">F9-G9</f>
        <v>2176</v>
      </c>
    </row>
    <row r="10" spans="1:8">
      <c r="A10" s="5">
        <v>3</v>
      </c>
      <c r="B10" s="6" t="s">
        <v>19</v>
      </c>
      <c r="C10" s="7" t="s">
        <v>20</v>
      </c>
      <c r="D10" s="9" t="s">
        <v>21</v>
      </c>
      <c r="E10" s="12" t="s">
        <v>22</v>
      </c>
      <c r="F10" s="8">
        <v>492</v>
      </c>
      <c r="G10" s="8">
        <v>484.36</v>
      </c>
      <c r="H10" s="11">
        <f t="shared" si="0"/>
        <v>7.6399999999999864</v>
      </c>
    </row>
    <row r="11" spans="1:8">
      <c r="A11" s="5">
        <v>4</v>
      </c>
      <c r="B11" s="6"/>
      <c r="C11" s="7" t="s">
        <v>23</v>
      </c>
      <c r="D11" s="9" t="s">
        <v>24</v>
      </c>
      <c r="E11" s="12" t="s">
        <v>22</v>
      </c>
      <c r="F11" s="8">
        <v>1618</v>
      </c>
      <c r="G11" s="8">
        <v>408</v>
      </c>
      <c r="H11" s="11">
        <f t="shared" si="0"/>
        <v>1210</v>
      </c>
    </row>
    <row r="12" spans="1:8">
      <c r="A12" s="5">
        <v>5</v>
      </c>
      <c r="B12" s="6"/>
      <c r="C12" s="7" t="s">
        <v>25</v>
      </c>
      <c r="D12" s="9" t="s">
        <v>26</v>
      </c>
      <c r="E12" s="8" t="s">
        <v>27</v>
      </c>
      <c r="F12" s="8">
        <v>574</v>
      </c>
      <c r="G12" s="8">
        <v>430.5</v>
      </c>
      <c r="H12" s="11">
        <f t="shared" si="0"/>
        <v>143.5</v>
      </c>
    </row>
    <row r="13" spans="1:8">
      <c r="A13" s="5">
        <v>6</v>
      </c>
      <c r="B13" s="6" t="s">
        <v>28</v>
      </c>
      <c r="C13" s="7" t="s">
        <v>29</v>
      </c>
      <c r="D13" s="9" t="s">
        <v>30</v>
      </c>
      <c r="E13" s="8" t="s">
        <v>18</v>
      </c>
      <c r="F13" s="8">
        <v>1550</v>
      </c>
      <c r="G13" s="8">
        <v>775</v>
      </c>
      <c r="H13" s="11">
        <f t="shared" si="0"/>
        <v>775</v>
      </c>
    </row>
    <row r="14" spans="1:8">
      <c r="A14" s="5">
        <v>7</v>
      </c>
      <c r="B14" s="6" t="s">
        <v>31</v>
      </c>
      <c r="C14" s="7" t="s">
        <v>32</v>
      </c>
      <c r="D14" s="9" t="s">
        <v>33</v>
      </c>
      <c r="E14" s="8" t="s">
        <v>18</v>
      </c>
      <c r="F14" s="8">
        <v>870</v>
      </c>
      <c r="G14" s="8">
        <v>760</v>
      </c>
      <c r="H14" s="11">
        <f t="shared" si="0"/>
        <v>110</v>
      </c>
    </row>
    <row r="15" spans="1:8">
      <c r="A15" s="5">
        <v>8</v>
      </c>
      <c r="B15" s="6"/>
      <c r="C15" s="7" t="s">
        <v>34</v>
      </c>
      <c r="D15" s="13" t="s">
        <v>35</v>
      </c>
      <c r="E15" s="8" t="s">
        <v>36</v>
      </c>
      <c r="F15" s="8">
        <v>1934</v>
      </c>
      <c r="G15" s="8">
        <v>1615</v>
      </c>
      <c r="H15" s="11">
        <f t="shared" si="0"/>
        <v>319</v>
      </c>
    </row>
    <row r="16" spans="1:8">
      <c r="A16" s="5">
        <v>9</v>
      </c>
      <c r="B16" s="6"/>
      <c r="C16" s="7" t="s">
        <v>37</v>
      </c>
      <c r="D16" s="9" t="s">
        <v>38</v>
      </c>
      <c r="E16" s="14" t="s">
        <v>39</v>
      </c>
      <c r="F16" s="8">
        <v>1595</v>
      </c>
      <c r="G16" s="8">
        <v>318</v>
      </c>
      <c r="H16" s="11">
        <f t="shared" si="0"/>
        <v>1277</v>
      </c>
    </row>
    <row r="17" spans="1:8">
      <c r="A17" s="5"/>
      <c r="B17" s="6"/>
      <c r="C17" s="7"/>
      <c r="D17" s="15" t="s">
        <v>40</v>
      </c>
      <c r="E17" s="14"/>
      <c r="F17" s="16">
        <f>SUM(F8:F16)</f>
        <v>25119</v>
      </c>
      <c r="G17" s="16">
        <f t="shared" ref="G17" si="1">SUM(G8:G16)</f>
        <v>15989.59</v>
      </c>
      <c r="H17" s="17">
        <f>SUM(H8:H16)</f>
        <v>9129.41</v>
      </c>
    </row>
    <row r="18" spans="1:8">
      <c r="A18" s="18" t="s">
        <v>41</v>
      </c>
      <c r="B18" s="19"/>
      <c r="C18" s="19"/>
      <c r="D18" s="20"/>
      <c r="E18" s="19"/>
      <c r="F18" s="19"/>
      <c r="G18" s="19"/>
      <c r="H18" s="4"/>
    </row>
    <row r="19" spans="1:8">
      <c r="A19" s="5">
        <v>10</v>
      </c>
      <c r="B19" s="6" t="s">
        <v>19</v>
      </c>
      <c r="C19" s="7" t="s">
        <v>42</v>
      </c>
      <c r="D19" s="9" t="s">
        <v>43</v>
      </c>
      <c r="E19" s="8" t="s">
        <v>44</v>
      </c>
      <c r="F19" s="8">
        <v>3290</v>
      </c>
      <c r="G19" s="8">
        <v>3230</v>
      </c>
      <c r="H19" s="11">
        <f t="shared" ref="H19:H20" si="2">F19-G19</f>
        <v>60</v>
      </c>
    </row>
    <row r="20" spans="1:8">
      <c r="A20" s="5">
        <v>11</v>
      </c>
      <c r="B20" s="6"/>
      <c r="C20" s="7" t="s">
        <v>45</v>
      </c>
      <c r="D20" s="9" t="s">
        <v>46</v>
      </c>
      <c r="E20" s="8" t="s">
        <v>47</v>
      </c>
      <c r="F20" s="8">
        <v>3315</v>
      </c>
      <c r="G20" s="8">
        <v>3110</v>
      </c>
      <c r="H20" s="21">
        <f t="shared" si="2"/>
        <v>205</v>
      </c>
    </row>
    <row r="21" spans="1:8">
      <c r="A21" s="22">
        <v>12</v>
      </c>
      <c r="B21" s="6" t="s">
        <v>48</v>
      </c>
      <c r="C21" s="8" t="s">
        <v>49</v>
      </c>
      <c r="D21" s="7" t="s">
        <v>50</v>
      </c>
      <c r="E21" s="8" t="s">
        <v>51</v>
      </c>
      <c r="F21" s="8">
        <v>81</v>
      </c>
      <c r="G21" s="8">
        <v>0</v>
      </c>
      <c r="H21" s="11">
        <f>F21-G21</f>
        <v>81</v>
      </c>
    </row>
    <row r="22" spans="1:8">
      <c r="A22" s="5"/>
      <c r="B22" s="6"/>
      <c r="C22" s="7"/>
      <c r="D22" s="15" t="s">
        <v>40</v>
      </c>
      <c r="E22" s="8"/>
      <c r="F22" s="16">
        <f>SUM(F19:F20)</f>
        <v>6605</v>
      </c>
      <c r="G22" s="16">
        <f>SUM(G19:G20)</f>
        <v>6340</v>
      </c>
      <c r="H22" s="17">
        <f>SUM(H19:H21)</f>
        <v>346</v>
      </c>
    </row>
    <row r="23" spans="1:8">
      <c r="A23" s="5"/>
      <c r="B23" s="6"/>
      <c r="C23" s="7"/>
      <c r="D23" s="23" t="s">
        <v>52</v>
      </c>
      <c r="E23" s="24"/>
      <c r="F23" s="25">
        <f>F17+F22</f>
        <v>31724</v>
      </c>
      <c r="G23" s="25">
        <f>G17+G22</f>
        <v>22329.59</v>
      </c>
      <c r="H23" s="26">
        <f>H17+H22</f>
        <v>9475.41</v>
      </c>
    </row>
    <row r="24" spans="1:8">
      <c r="A24" s="27" t="s">
        <v>53</v>
      </c>
      <c r="B24" s="28"/>
      <c r="C24" s="28"/>
      <c r="D24" s="29"/>
      <c r="E24" s="28"/>
      <c r="F24" s="28"/>
      <c r="G24" s="28"/>
      <c r="H24" s="30"/>
    </row>
    <row r="25" spans="1:8">
      <c r="A25" s="22">
        <v>13</v>
      </c>
      <c r="B25" s="31" t="s">
        <v>31</v>
      </c>
      <c r="C25" s="32" t="s">
        <v>54</v>
      </c>
      <c r="D25" s="34" t="s">
        <v>55</v>
      </c>
      <c r="E25" s="33" t="s">
        <v>47</v>
      </c>
      <c r="F25" s="33">
        <v>3000</v>
      </c>
      <c r="G25" s="33">
        <v>3000</v>
      </c>
      <c r="H25" s="35">
        <v>0</v>
      </c>
    </row>
    <row r="26" spans="1:8">
      <c r="A26" s="22">
        <v>14</v>
      </c>
      <c r="B26" s="31" t="s">
        <v>56</v>
      </c>
      <c r="C26" s="32" t="s">
        <v>57</v>
      </c>
      <c r="D26" s="34" t="s">
        <v>58</v>
      </c>
      <c r="E26" s="36" t="s">
        <v>18</v>
      </c>
      <c r="F26" s="33">
        <v>2570</v>
      </c>
      <c r="G26" s="33">
        <v>2570</v>
      </c>
      <c r="H26" s="35">
        <v>0</v>
      </c>
    </row>
    <row r="27" spans="1:8">
      <c r="A27" s="22">
        <v>15</v>
      </c>
      <c r="B27" s="31" t="s">
        <v>12</v>
      </c>
      <c r="C27" s="32" t="s">
        <v>59</v>
      </c>
      <c r="D27" s="34" t="s">
        <v>60</v>
      </c>
      <c r="E27" s="33" t="s">
        <v>47</v>
      </c>
      <c r="F27" s="33">
        <v>16030</v>
      </c>
      <c r="G27" s="33">
        <v>16030</v>
      </c>
      <c r="H27" s="35">
        <v>0</v>
      </c>
    </row>
    <row r="28" spans="1:8">
      <c r="A28" s="22">
        <v>16</v>
      </c>
      <c r="B28" s="31"/>
      <c r="C28" s="32" t="s">
        <v>61</v>
      </c>
      <c r="D28" s="34" t="s">
        <v>62</v>
      </c>
      <c r="E28" s="33" t="s">
        <v>47</v>
      </c>
      <c r="F28" s="33">
        <v>16600</v>
      </c>
      <c r="G28" s="33">
        <v>16600</v>
      </c>
      <c r="H28" s="35">
        <v>0</v>
      </c>
    </row>
    <row r="29" spans="1:8">
      <c r="A29" s="22">
        <v>17</v>
      </c>
      <c r="B29" s="31" t="s">
        <v>28</v>
      </c>
      <c r="C29" s="32" t="s">
        <v>63</v>
      </c>
      <c r="D29" s="34" t="s">
        <v>55</v>
      </c>
      <c r="E29" s="33" t="s">
        <v>47</v>
      </c>
      <c r="F29" s="33">
        <v>11820</v>
      </c>
      <c r="G29" s="33">
        <v>11820</v>
      </c>
      <c r="H29" s="35">
        <v>0</v>
      </c>
    </row>
    <row r="30" spans="1:8">
      <c r="A30" s="22">
        <v>18</v>
      </c>
      <c r="B30" s="31"/>
      <c r="C30" s="32" t="s">
        <v>64</v>
      </c>
      <c r="D30" s="34" t="s">
        <v>65</v>
      </c>
      <c r="E30" s="37" t="s">
        <v>27</v>
      </c>
      <c r="F30" s="33">
        <v>5000</v>
      </c>
      <c r="G30" s="33">
        <v>5000</v>
      </c>
      <c r="H30" s="35">
        <v>0</v>
      </c>
    </row>
    <row r="31" spans="1:8">
      <c r="A31" s="22">
        <v>19</v>
      </c>
      <c r="B31" s="31"/>
      <c r="C31" s="38" t="s">
        <v>66</v>
      </c>
      <c r="D31" s="34" t="s">
        <v>67</v>
      </c>
      <c r="E31" s="33" t="s">
        <v>47</v>
      </c>
      <c r="F31" s="33">
        <v>1275</v>
      </c>
      <c r="G31" s="33">
        <v>1275</v>
      </c>
      <c r="H31" s="35">
        <v>0</v>
      </c>
    </row>
    <row r="32" spans="1:8">
      <c r="A32" s="22">
        <v>20</v>
      </c>
      <c r="B32" s="31" t="s">
        <v>68</v>
      </c>
      <c r="C32" s="32" t="s">
        <v>69</v>
      </c>
      <c r="D32" s="34" t="s">
        <v>70</v>
      </c>
      <c r="E32" s="33" t="s">
        <v>47</v>
      </c>
      <c r="F32" s="33">
        <v>4180</v>
      </c>
      <c r="G32" s="33">
        <v>4180</v>
      </c>
      <c r="H32" s="35">
        <v>0</v>
      </c>
    </row>
    <row r="33" spans="1:8">
      <c r="A33" s="22">
        <v>21</v>
      </c>
      <c r="B33" s="31"/>
      <c r="C33" s="32" t="s">
        <v>71</v>
      </c>
      <c r="D33" s="34" t="s">
        <v>72</v>
      </c>
      <c r="E33" s="37" t="s">
        <v>73</v>
      </c>
      <c r="F33" s="33">
        <v>8775</v>
      </c>
      <c r="G33" s="33">
        <v>8775</v>
      </c>
      <c r="H33" s="35">
        <v>0</v>
      </c>
    </row>
    <row r="34" spans="1:8">
      <c r="A34" s="39">
        <v>22</v>
      </c>
      <c r="B34" s="40"/>
      <c r="C34" s="41" t="s">
        <v>74</v>
      </c>
      <c r="D34" s="43" t="s">
        <v>75</v>
      </c>
      <c r="E34" s="42" t="s">
        <v>47</v>
      </c>
      <c r="F34" s="42">
        <v>3720</v>
      </c>
      <c r="G34" s="42">
        <v>3720</v>
      </c>
      <c r="H34" s="44">
        <v>0</v>
      </c>
    </row>
    <row r="35" spans="1:8">
      <c r="A35" s="22">
        <v>23</v>
      </c>
      <c r="B35" s="31" t="s">
        <v>76</v>
      </c>
      <c r="C35" s="32" t="s">
        <v>77</v>
      </c>
      <c r="D35" s="34" t="s">
        <v>78</v>
      </c>
      <c r="E35" s="33" t="s">
        <v>47</v>
      </c>
      <c r="F35" s="33">
        <v>9095</v>
      </c>
      <c r="G35" s="33">
        <v>9095</v>
      </c>
      <c r="H35" s="35">
        <v>0</v>
      </c>
    </row>
    <row r="36" spans="1:8">
      <c r="A36" s="22">
        <v>24</v>
      </c>
      <c r="B36" s="31" t="s">
        <v>48</v>
      </c>
      <c r="C36" s="32" t="s">
        <v>79</v>
      </c>
      <c r="D36" s="34" t="s">
        <v>80</v>
      </c>
      <c r="E36" s="33" t="s">
        <v>44</v>
      </c>
      <c r="F36" s="33">
        <v>5010</v>
      </c>
      <c r="G36" s="33">
        <v>5010</v>
      </c>
      <c r="H36" s="35">
        <v>0</v>
      </c>
    </row>
    <row r="37" spans="1:8">
      <c r="A37" s="22">
        <v>25</v>
      </c>
      <c r="B37" s="31" t="s">
        <v>81</v>
      </c>
      <c r="C37" s="32" t="s">
        <v>82</v>
      </c>
      <c r="D37" s="34" t="s">
        <v>83</v>
      </c>
      <c r="E37" s="37" t="s">
        <v>22</v>
      </c>
      <c r="F37" s="33">
        <v>9150</v>
      </c>
      <c r="G37" s="33">
        <v>9150</v>
      </c>
      <c r="H37" s="35">
        <v>0</v>
      </c>
    </row>
    <row r="38" spans="1:8">
      <c r="A38" s="22">
        <v>26</v>
      </c>
      <c r="B38" s="31" t="s">
        <v>84</v>
      </c>
      <c r="C38" s="32" t="s">
        <v>85</v>
      </c>
      <c r="D38" s="34" t="s">
        <v>86</v>
      </c>
      <c r="E38" s="37" t="s">
        <v>87</v>
      </c>
      <c r="F38" s="33">
        <v>29200</v>
      </c>
      <c r="G38" s="33">
        <v>29200</v>
      </c>
      <c r="H38" s="35">
        <v>0</v>
      </c>
    </row>
    <row r="39" spans="1:8">
      <c r="A39" s="22">
        <v>27</v>
      </c>
      <c r="B39" s="31"/>
      <c r="C39" s="32" t="s">
        <v>88</v>
      </c>
      <c r="D39" s="34" t="s">
        <v>89</v>
      </c>
      <c r="E39" s="33" t="s">
        <v>27</v>
      </c>
      <c r="F39" s="33">
        <v>6133</v>
      </c>
      <c r="G39" s="33">
        <v>6133</v>
      </c>
      <c r="H39" s="35">
        <v>0</v>
      </c>
    </row>
    <row r="40" spans="1:8">
      <c r="A40" s="22">
        <v>28</v>
      </c>
      <c r="B40" s="31" t="s">
        <v>28</v>
      </c>
      <c r="C40" s="32" t="s">
        <v>90</v>
      </c>
      <c r="D40" s="34" t="s">
        <v>91</v>
      </c>
      <c r="E40" s="37" t="s">
        <v>92</v>
      </c>
      <c r="F40" s="33">
        <v>5725</v>
      </c>
      <c r="G40" s="33">
        <v>5725</v>
      </c>
      <c r="H40" s="35">
        <v>0</v>
      </c>
    </row>
    <row r="41" spans="1:8">
      <c r="A41" s="22"/>
      <c r="B41" s="45"/>
      <c r="C41" s="45"/>
      <c r="D41" s="46" t="s">
        <v>93</v>
      </c>
      <c r="E41" s="47"/>
      <c r="F41" s="48">
        <f>SUM(F25:F40)</f>
        <v>137283</v>
      </c>
      <c r="G41" s="48">
        <f>SUM(G25:G40)</f>
        <v>137283</v>
      </c>
      <c r="H41" s="49">
        <f>SUM(H25:H40)</f>
        <v>0</v>
      </c>
    </row>
    <row r="42" spans="1:8">
      <c r="A42" s="50" t="s">
        <v>94</v>
      </c>
      <c r="B42" s="51"/>
      <c r="C42" s="51"/>
      <c r="D42" s="52" t="s">
        <v>95</v>
      </c>
      <c r="E42" s="51"/>
      <c r="F42" s="53">
        <f>F23+F41</f>
        <v>169007</v>
      </c>
      <c r="G42" s="53">
        <f>G23+G41</f>
        <v>159612.59</v>
      </c>
      <c r="H42" s="54">
        <f>H23+H41</f>
        <v>9475.41</v>
      </c>
    </row>
    <row r="43" spans="1:8">
      <c r="A43" s="337" t="s">
        <v>96</v>
      </c>
      <c r="B43" s="337"/>
      <c r="C43" s="337"/>
      <c r="D43" s="337"/>
      <c r="E43" s="337"/>
      <c r="F43" s="337"/>
      <c r="G43" s="337"/>
      <c r="H43" s="337"/>
    </row>
    <row r="44" spans="1:8">
      <c r="A44" s="338" t="s">
        <v>97</v>
      </c>
      <c r="B44" s="338"/>
      <c r="C44" s="338"/>
      <c r="D44" s="338"/>
      <c r="E44" s="338"/>
      <c r="F44" s="338"/>
      <c r="G44" s="338"/>
      <c r="H44" s="338"/>
    </row>
    <row r="45" spans="1:8">
      <c r="A45" s="55"/>
      <c r="B45" s="55" t="s">
        <v>98</v>
      </c>
      <c r="C45" s="55"/>
      <c r="D45" s="56"/>
      <c r="E45" s="55"/>
      <c r="F45" s="55"/>
      <c r="G45" s="55"/>
      <c r="H45" s="55"/>
    </row>
    <row r="46" spans="1:8">
      <c r="A46" s="339" t="s">
        <v>99</v>
      </c>
      <c r="B46" s="339"/>
      <c r="C46" s="339"/>
      <c r="D46" s="339"/>
      <c r="E46" s="339"/>
      <c r="F46" s="339"/>
      <c r="G46" s="339"/>
      <c r="H46" s="339"/>
    </row>
    <row r="47" spans="1:8">
      <c r="A47" s="57" t="s">
        <v>31</v>
      </c>
      <c r="B47" s="58" t="s">
        <v>47</v>
      </c>
      <c r="C47" s="59" t="s">
        <v>100</v>
      </c>
      <c r="D47" s="60"/>
      <c r="E47" s="57" t="s">
        <v>76</v>
      </c>
      <c r="F47" s="57" t="s">
        <v>47</v>
      </c>
      <c r="G47" s="331" t="s">
        <v>101</v>
      </c>
      <c r="H47" s="331"/>
    </row>
    <row r="48" spans="1:8">
      <c r="A48" s="57" t="s">
        <v>102</v>
      </c>
      <c r="B48" s="58" t="s">
        <v>47</v>
      </c>
      <c r="C48" s="59" t="s">
        <v>103</v>
      </c>
      <c r="D48" s="60"/>
      <c r="E48" s="57" t="s">
        <v>104</v>
      </c>
      <c r="F48" s="57" t="s">
        <v>47</v>
      </c>
      <c r="G48" s="61" t="s">
        <v>105</v>
      </c>
      <c r="H48" s="61"/>
    </row>
    <row r="49" spans="1:8">
      <c r="A49" s="57" t="s">
        <v>84</v>
      </c>
      <c r="B49" s="58" t="s">
        <v>47</v>
      </c>
      <c r="C49" s="59" t="s">
        <v>106</v>
      </c>
      <c r="D49" s="60"/>
      <c r="E49" s="57" t="s">
        <v>107</v>
      </c>
      <c r="F49" s="57" t="s">
        <v>47</v>
      </c>
      <c r="G49" s="331" t="s">
        <v>108</v>
      </c>
      <c r="H49" s="331"/>
    </row>
    <row r="50" spans="1:8">
      <c r="A50" s="57" t="s">
        <v>19</v>
      </c>
      <c r="B50" s="58" t="s">
        <v>47</v>
      </c>
      <c r="C50" s="59" t="s">
        <v>109</v>
      </c>
      <c r="D50" s="60"/>
      <c r="E50" s="57" t="s">
        <v>110</v>
      </c>
      <c r="F50" s="57" t="s">
        <v>47</v>
      </c>
      <c r="G50" s="331" t="s">
        <v>111</v>
      </c>
      <c r="H50" s="331"/>
    </row>
    <row r="51" spans="1:8">
      <c r="A51" s="57" t="s">
        <v>12</v>
      </c>
      <c r="B51" s="58" t="s">
        <v>47</v>
      </c>
      <c r="C51" s="59" t="s">
        <v>112</v>
      </c>
      <c r="D51" s="60"/>
      <c r="E51" s="57" t="s">
        <v>113</v>
      </c>
      <c r="F51" s="57" t="s">
        <v>47</v>
      </c>
      <c r="G51" s="331" t="s">
        <v>114</v>
      </c>
      <c r="H51" s="331"/>
    </row>
    <row r="52" spans="1:8">
      <c r="A52" s="57" t="s">
        <v>28</v>
      </c>
      <c r="B52" s="58" t="s">
        <v>47</v>
      </c>
      <c r="C52" s="59" t="s">
        <v>115</v>
      </c>
      <c r="D52" s="60"/>
      <c r="E52" s="57" t="s">
        <v>116</v>
      </c>
      <c r="F52" s="57" t="s">
        <v>47</v>
      </c>
      <c r="G52" s="331" t="s">
        <v>117</v>
      </c>
      <c r="H52" s="331"/>
    </row>
    <row r="53" spans="1:8">
      <c r="A53" s="57" t="s">
        <v>81</v>
      </c>
      <c r="B53" s="58" t="s">
        <v>47</v>
      </c>
      <c r="C53" s="59" t="s">
        <v>118</v>
      </c>
      <c r="D53" s="60"/>
      <c r="E53" s="57" t="s">
        <v>119</v>
      </c>
      <c r="F53" s="57" t="s">
        <v>47</v>
      </c>
      <c r="G53" s="331" t="s">
        <v>120</v>
      </c>
      <c r="H53" s="331"/>
    </row>
    <row r="54" spans="1:8">
      <c r="A54" s="57" t="s">
        <v>121</v>
      </c>
      <c r="B54" s="58" t="s">
        <v>47</v>
      </c>
      <c r="C54" s="59" t="s">
        <v>122</v>
      </c>
      <c r="D54" s="60"/>
      <c r="E54" s="57" t="s">
        <v>123</v>
      </c>
      <c r="F54" s="57" t="s">
        <v>47</v>
      </c>
      <c r="G54" s="331" t="s">
        <v>124</v>
      </c>
      <c r="H54" s="331"/>
    </row>
    <row r="55" spans="1:8">
      <c r="A55" s="57" t="s">
        <v>125</v>
      </c>
      <c r="B55" s="58" t="s">
        <v>47</v>
      </c>
      <c r="C55" s="59" t="s">
        <v>126</v>
      </c>
      <c r="D55" s="60"/>
      <c r="E55" s="57" t="s">
        <v>127</v>
      </c>
      <c r="F55" s="57" t="s">
        <v>47</v>
      </c>
      <c r="G55" s="331" t="s">
        <v>128</v>
      </c>
      <c r="H55" s="331"/>
    </row>
    <row r="56" spans="1:8">
      <c r="A56" s="57" t="s">
        <v>68</v>
      </c>
      <c r="B56" s="58" t="s">
        <v>47</v>
      </c>
      <c r="C56" s="59" t="s">
        <v>129</v>
      </c>
      <c r="D56" s="60"/>
      <c r="E56" s="57" t="s">
        <v>130</v>
      </c>
      <c r="F56" s="57" t="s">
        <v>47</v>
      </c>
      <c r="G56" s="331" t="s">
        <v>131</v>
      </c>
      <c r="H56" s="331"/>
    </row>
    <row r="57" spans="1:8">
      <c r="A57" s="62" t="s">
        <v>48</v>
      </c>
      <c r="B57" s="63" t="s">
        <v>47</v>
      </c>
      <c r="C57" s="64" t="s">
        <v>132</v>
      </c>
      <c r="D57" s="65"/>
      <c r="E57" s="66"/>
      <c r="F57" s="62"/>
      <c r="G57" s="61"/>
      <c r="H57" s="61"/>
    </row>
    <row r="60" spans="1:8">
      <c r="A60" s="319" t="s">
        <v>183</v>
      </c>
      <c r="B60" s="320"/>
      <c r="C60" s="320"/>
      <c r="D60" s="320"/>
      <c r="E60" s="320"/>
      <c r="F60" s="320"/>
      <c r="G60" s="320"/>
      <c r="H60" s="321"/>
    </row>
    <row r="61" spans="1:8" ht="24">
      <c r="A61" s="322" t="s">
        <v>133</v>
      </c>
      <c r="B61" s="324" t="s">
        <v>2</v>
      </c>
      <c r="C61" s="326" t="s">
        <v>3</v>
      </c>
      <c r="D61" s="327" t="s">
        <v>4</v>
      </c>
      <c r="E61" s="326" t="s">
        <v>5</v>
      </c>
      <c r="F61" s="1" t="s">
        <v>6</v>
      </c>
      <c r="G61" s="1" t="s">
        <v>7</v>
      </c>
      <c r="H61" s="2" t="s">
        <v>8</v>
      </c>
    </row>
    <row r="62" spans="1:8">
      <c r="A62" s="323"/>
      <c r="B62" s="325"/>
      <c r="C62" s="325"/>
      <c r="D62" s="328"/>
      <c r="E62" s="325"/>
      <c r="F62" s="329" t="s">
        <v>9</v>
      </c>
      <c r="G62" s="329"/>
      <c r="H62" s="330"/>
    </row>
    <row r="63" spans="1:8">
      <c r="A63" s="332" t="s">
        <v>134</v>
      </c>
      <c r="B63" s="333"/>
      <c r="C63" s="333"/>
      <c r="D63" s="333"/>
      <c r="E63" s="333"/>
      <c r="F63" s="333"/>
      <c r="G63" s="333"/>
      <c r="H63" s="340"/>
    </row>
    <row r="64" spans="1:8">
      <c r="A64" s="334" t="s">
        <v>11</v>
      </c>
      <c r="B64" s="335"/>
      <c r="C64" s="335"/>
      <c r="D64" s="335"/>
      <c r="E64" s="335"/>
      <c r="F64" s="335"/>
      <c r="G64" s="335"/>
      <c r="H64" s="336"/>
    </row>
    <row r="65" spans="1:8">
      <c r="A65" s="5">
        <v>1</v>
      </c>
      <c r="B65" s="6" t="s">
        <v>31</v>
      </c>
      <c r="C65" s="7" t="s">
        <v>135</v>
      </c>
      <c r="D65" s="13" t="s">
        <v>136</v>
      </c>
      <c r="E65" s="67">
        <v>36945</v>
      </c>
      <c r="F65" s="8">
        <v>52.75</v>
      </c>
      <c r="G65" s="8">
        <v>0</v>
      </c>
      <c r="H65" s="11">
        <f>F65-G65</f>
        <v>52.75</v>
      </c>
    </row>
    <row r="66" spans="1:8" ht="24.75">
      <c r="A66" s="5">
        <v>2</v>
      </c>
      <c r="B66" s="6"/>
      <c r="C66" s="68" t="s">
        <v>137</v>
      </c>
      <c r="D66" s="13" t="s">
        <v>138</v>
      </c>
      <c r="E66" s="67">
        <v>34866</v>
      </c>
      <c r="F66" s="8">
        <v>10</v>
      </c>
      <c r="G66" s="8">
        <v>0</v>
      </c>
      <c r="H66" s="11">
        <f t="shared" ref="H66:H92" si="3">F66-G66</f>
        <v>10</v>
      </c>
    </row>
    <row r="67" spans="1:8">
      <c r="A67" s="5">
        <v>3</v>
      </c>
      <c r="B67" s="6" t="s">
        <v>19</v>
      </c>
      <c r="C67" s="68" t="s">
        <v>139</v>
      </c>
      <c r="D67" s="13" t="s">
        <v>140</v>
      </c>
      <c r="E67" s="67">
        <v>36945</v>
      </c>
      <c r="F67" s="8">
        <v>6.85</v>
      </c>
      <c r="G67" s="8">
        <v>0</v>
      </c>
      <c r="H67" s="11">
        <f t="shared" si="3"/>
        <v>6.85</v>
      </c>
    </row>
    <row r="68" spans="1:8">
      <c r="A68" s="5">
        <v>4</v>
      </c>
      <c r="B68" s="6"/>
      <c r="C68" s="7" t="s">
        <v>141</v>
      </c>
      <c r="D68" s="13" t="s">
        <v>142</v>
      </c>
      <c r="E68" s="67">
        <v>34733</v>
      </c>
      <c r="F68" s="8">
        <v>15</v>
      </c>
      <c r="G68" s="8">
        <v>0</v>
      </c>
      <c r="H68" s="11">
        <f t="shared" si="3"/>
        <v>15</v>
      </c>
    </row>
    <row r="69" spans="1:8">
      <c r="A69" s="5">
        <v>5</v>
      </c>
      <c r="B69" s="6"/>
      <c r="C69" s="7" t="s">
        <v>143</v>
      </c>
      <c r="D69" s="9" t="s">
        <v>144</v>
      </c>
      <c r="E69" s="67">
        <v>34771</v>
      </c>
      <c r="F69" s="8">
        <v>36</v>
      </c>
      <c r="G69" s="8">
        <v>0</v>
      </c>
      <c r="H69" s="11">
        <f t="shared" si="3"/>
        <v>36</v>
      </c>
    </row>
    <row r="70" spans="1:8">
      <c r="A70" s="5">
        <v>6</v>
      </c>
      <c r="B70" s="6"/>
      <c r="C70" s="7" t="s">
        <v>145</v>
      </c>
      <c r="D70" s="9" t="s">
        <v>146</v>
      </c>
      <c r="E70" s="67">
        <v>34794</v>
      </c>
      <c r="F70" s="8">
        <v>4</v>
      </c>
      <c r="G70" s="8">
        <v>0</v>
      </c>
      <c r="H70" s="11">
        <f t="shared" si="3"/>
        <v>4</v>
      </c>
    </row>
    <row r="71" spans="1:8">
      <c r="A71" s="5">
        <v>7</v>
      </c>
      <c r="B71" s="6"/>
      <c r="C71" s="7" t="s">
        <v>147</v>
      </c>
      <c r="D71" s="13" t="s">
        <v>148</v>
      </c>
      <c r="E71" s="67">
        <v>34600</v>
      </c>
      <c r="F71" s="8">
        <v>6</v>
      </c>
      <c r="G71" s="8">
        <v>0</v>
      </c>
      <c r="H71" s="11">
        <f t="shared" si="3"/>
        <v>6</v>
      </c>
    </row>
    <row r="72" spans="1:8">
      <c r="A72" s="5">
        <v>8</v>
      </c>
      <c r="B72" s="6"/>
      <c r="C72" s="68" t="s">
        <v>149</v>
      </c>
      <c r="D72" s="13" t="s">
        <v>150</v>
      </c>
      <c r="E72" s="67">
        <v>34600</v>
      </c>
      <c r="F72" s="8">
        <v>161</v>
      </c>
      <c r="G72" s="8">
        <v>0</v>
      </c>
      <c r="H72" s="11">
        <f t="shared" si="3"/>
        <v>161</v>
      </c>
    </row>
    <row r="73" spans="1:8">
      <c r="A73" s="5">
        <v>9</v>
      </c>
      <c r="B73" s="6"/>
      <c r="C73" s="7" t="s">
        <v>151</v>
      </c>
      <c r="D73" s="13" t="s">
        <v>152</v>
      </c>
      <c r="E73" s="67">
        <v>36945</v>
      </c>
      <c r="F73" s="8">
        <v>8.8000000000000007</v>
      </c>
      <c r="G73" s="8">
        <v>0</v>
      </c>
      <c r="H73" s="11">
        <f t="shared" si="3"/>
        <v>8.8000000000000007</v>
      </c>
    </row>
    <row r="74" spans="1:8">
      <c r="A74" s="5">
        <v>10</v>
      </c>
      <c r="B74" s="6"/>
      <c r="C74" s="7" t="s">
        <v>153</v>
      </c>
      <c r="D74" s="9" t="s">
        <v>154</v>
      </c>
      <c r="E74" s="67">
        <v>34750</v>
      </c>
      <c r="F74" s="8">
        <v>48</v>
      </c>
      <c r="G74" s="16">
        <v>0</v>
      </c>
      <c r="H74" s="11">
        <f t="shared" si="3"/>
        <v>48</v>
      </c>
    </row>
    <row r="75" spans="1:8">
      <c r="A75" s="5">
        <v>11</v>
      </c>
      <c r="B75" s="6"/>
      <c r="C75" s="7" t="s">
        <v>155</v>
      </c>
      <c r="D75" s="13" t="s">
        <v>156</v>
      </c>
      <c r="E75" s="67">
        <v>34600</v>
      </c>
      <c r="F75" s="8">
        <v>50</v>
      </c>
      <c r="G75" s="16">
        <v>0</v>
      </c>
      <c r="H75" s="11">
        <f t="shared" si="3"/>
        <v>50</v>
      </c>
    </row>
    <row r="76" spans="1:8">
      <c r="A76" s="5">
        <v>12</v>
      </c>
      <c r="B76" s="6"/>
      <c r="C76" s="7" t="s">
        <v>157</v>
      </c>
      <c r="D76" s="9" t="s">
        <v>144</v>
      </c>
      <c r="E76" s="67">
        <v>34771</v>
      </c>
      <c r="F76" s="8">
        <v>130</v>
      </c>
      <c r="G76" s="16">
        <v>0</v>
      </c>
      <c r="H76" s="11">
        <f t="shared" si="3"/>
        <v>130</v>
      </c>
    </row>
    <row r="77" spans="1:8">
      <c r="A77" s="5">
        <v>13</v>
      </c>
      <c r="B77" s="6"/>
      <c r="C77" s="7" t="s">
        <v>158</v>
      </c>
      <c r="D77" s="13" t="s">
        <v>140</v>
      </c>
      <c r="E77" s="67">
        <v>36945</v>
      </c>
      <c r="F77" s="8">
        <v>6.3</v>
      </c>
      <c r="G77" s="16">
        <v>0</v>
      </c>
      <c r="H77" s="11">
        <f t="shared" si="3"/>
        <v>6.3</v>
      </c>
    </row>
    <row r="78" spans="1:8">
      <c r="A78" s="5">
        <v>14</v>
      </c>
      <c r="B78" s="6"/>
      <c r="C78" s="7" t="s">
        <v>159</v>
      </c>
      <c r="D78" s="9" t="s">
        <v>144</v>
      </c>
      <c r="E78" s="67">
        <v>38033</v>
      </c>
      <c r="F78" s="8">
        <v>5</v>
      </c>
      <c r="G78" s="16">
        <v>0</v>
      </c>
      <c r="H78" s="11">
        <f t="shared" si="3"/>
        <v>5</v>
      </c>
    </row>
    <row r="79" spans="1:8">
      <c r="A79" s="5">
        <v>15</v>
      </c>
      <c r="B79" s="6"/>
      <c r="C79" s="7" t="s">
        <v>160</v>
      </c>
      <c r="D79" s="9" t="s">
        <v>144</v>
      </c>
      <c r="E79" s="67">
        <v>34771</v>
      </c>
      <c r="F79" s="8">
        <v>5</v>
      </c>
      <c r="G79" s="16">
        <v>0</v>
      </c>
      <c r="H79" s="11">
        <f t="shared" si="3"/>
        <v>5</v>
      </c>
    </row>
    <row r="80" spans="1:8">
      <c r="A80" s="5">
        <v>16</v>
      </c>
      <c r="B80" s="6"/>
      <c r="C80" s="7" t="s">
        <v>161</v>
      </c>
      <c r="D80" s="9" t="s">
        <v>146</v>
      </c>
      <c r="E80" s="67">
        <v>36945</v>
      </c>
      <c r="F80" s="8">
        <v>12.7</v>
      </c>
      <c r="G80" s="16">
        <v>0</v>
      </c>
      <c r="H80" s="11">
        <f t="shared" si="3"/>
        <v>12.7</v>
      </c>
    </row>
    <row r="81" spans="1:8">
      <c r="A81" s="5">
        <v>17</v>
      </c>
      <c r="B81" s="6"/>
      <c r="C81" s="7" t="s">
        <v>162</v>
      </c>
      <c r="D81" s="13" t="s">
        <v>140</v>
      </c>
      <c r="E81" s="67">
        <v>36945</v>
      </c>
      <c r="F81" s="8">
        <v>12.2</v>
      </c>
      <c r="G81" s="16">
        <v>0</v>
      </c>
      <c r="H81" s="11">
        <f t="shared" si="3"/>
        <v>12.2</v>
      </c>
    </row>
    <row r="82" spans="1:8">
      <c r="A82" s="5">
        <v>18</v>
      </c>
      <c r="B82" s="6"/>
      <c r="C82" s="7" t="s">
        <v>163</v>
      </c>
      <c r="D82" s="13" t="s">
        <v>164</v>
      </c>
      <c r="E82" s="67">
        <v>36945</v>
      </c>
      <c r="F82" s="8">
        <v>27.3</v>
      </c>
      <c r="G82" s="16">
        <v>0</v>
      </c>
      <c r="H82" s="11">
        <f t="shared" si="3"/>
        <v>27.3</v>
      </c>
    </row>
    <row r="83" spans="1:8">
      <c r="A83" s="5">
        <v>19</v>
      </c>
      <c r="B83" s="6"/>
      <c r="C83" s="7" t="s">
        <v>165</v>
      </c>
      <c r="D83" s="9" t="s">
        <v>144</v>
      </c>
      <c r="E83" s="67">
        <v>38033</v>
      </c>
      <c r="F83" s="8">
        <v>13.65</v>
      </c>
      <c r="G83" s="16">
        <v>0</v>
      </c>
      <c r="H83" s="11">
        <f t="shared" si="3"/>
        <v>13.65</v>
      </c>
    </row>
    <row r="84" spans="1:8">
      <c r="A84" s="5">
        <v>20</v>
      </c>
      <c r="B84" s="6"/>
      <c r="C84" s="7" t="s">
        <v>166</v>
      </c>
      <c r="D84" s="13" t="s">
        <v>167</v>
      </c>
      <c r="E84" s="67">
        <v>36945</v>
      </c>
      <c r="F84" s="8">
        <v>4.4000000000000004</v>
      </c>
      <c r="G84" s="16">
        <v>0</v>
      </c>
      <c r="H84" s="11">
        <f t="shared" si="3"/>
        <v>4.4000000000000004</v>
      </c>
    </row>
    <row r="85" spans="1:8">
      <c r="A85" s="5">
        <v>21</v>
      </c>
      <c r="B85" s="6"/>
      <c r="C85" s="7" t="s">
        <v>168</v>
      </c>
      <c r="D85" s="13" t="s">
        <v>169</v>
      </c>
      <c r="E85" s="67">
        <v>36945</v>
      </c>
      <c r="F85" s="8">
        <v>5.65</v>
      </c>
      <c r="G85" s="16">
        <v>0</v>
      </c>
      <c r="H85" s="11">
        <f t="shared" si="3"/>
        <v>5.65</v>
      </c>
    </row>
    <row r="86" spans="1:8">
      <c r="A86" s="5">
        <v>22</v>
      </c>
      <c r="B86" s="6"/>
      <c r="C86" s="7" t="s">
        <v>170</v>
      </c>
      <c r="D86" s="9" t="s">
        <v>154</v>
      </c>
      <c r="E86" s="67">
        <v>34750</v>
      </c>
      <c r="F86" s="8">
        <v>9</v>
      </c>
      <c r="G86" s="16">
        <v>0</v>
      </c>
      <c r="H86" s="11">
        <f t="shared" si="3"/>
        <v>9</v>
      </c>
    </row>
    <row r="87" spans="1:8">
      <c r="A87" s="5"/>
      <c r="B87" s="6"/>
      <c r="C87" s="7"/>
      <c r="D87" s="15" t="s">
        <v>40</v>
      </c>
      <c r="E87" s="10"/>
      <c r="F87" s="16">
        <f>SUM(F65:F86)</f>
        <v>629.6</v>
      </c>
      <c r="G87" s="16">
        <f t="shared" ref="G87:H87" si="4">SUM(G65:G86)</f>
        <v>0</v>
      </c>
      <c r="H87" s="16">
        <f t="shared" si="4"/>
        <v>629.6</v>
      </c>
    </row>
    <row r="88" spans="1:8">
      <c r="A88" s="334" t="s">
        <v>171</v>
      </c>
      <c r="B88" s="335"/>
      <c r="C88" s="335"/>
      <c r="D88" s="335"/>
      <c r="E88" s="335"/>
      <c r="F88" s="335"/>
      <c r="G88" s="335"/>
      <c r="H88" s="336"/>
    </row>
    <row r="89" spans="1:8">
      <c r="A89" s="5">
        <v>23</v>
      </c>
      <c r="B89" s="6" t="s">
        <v>48</v>
      </c>
      <c r="C89" s="7" t="s">
        <v>172</v>
      </c>
      <c r="D89" s="9" t="s">
        <v>173</v>
      </c>
      <c r="E89" s="67">
        <v>34978</v>
      </c>
      <c r="F89" s="8">
        <v>75</v>
      </c>
      <c r="G89" s="8">
        <v>0</v>
      </c>
      <c r="H89" s="11">
        <f t="shared" si="3"/>
        <v>75</v>
      </c>
    </row>
    <row r="90" spans="1:8" ht="24.75">
      <c r="A90" s="5">
        <v>24</v>
      </c>
      <c r="B90" s="6" t="s">
        <v>68</v>
      </c>
      <c r="C90" s="7" t="s">
        <v>174</v>
      </c>
      <c r="D90" s="13" t="s">
        <v>175</v>
      </c>
      <c r="E90" s="67">
        <v>34635</v>
      </c>
      <c r="F90" s="8">
        <v>331.26</v>
      </c>
      <c r="G90" s="8">
        <v>0</v>
      </c>
      <c r="H90" s="11">
        <f t="shared" si="3"/>
        <v>331.26</v>
      </c>
    </row>
    <row r="91" spans="1:8" ht="24">
      <c r="A91" s="69">
        <v>26</v>
      </c>
      <c r="B91" s="6" t="s">
        <v>76</v>
      </c>
      <c r="C91" s="70" t="s">
        <v>176</v>
      </c>
      <c r="D91" s="71" t="s">
        <v>177</v>
      </c>
      <c r="E91" s="67">
        <v>34690</v>
      </c>
      <c r="F91" s="10">
        <v>1471</v>
      </c>
      <c r="G91" s="10">
        <v>0</v>
      </c>
      <c r="H91" s="11">
        <f t="shared" si="3"/>
        <v>1471</v>
      </c>
    </row>
    <row r="92" spans="1:8" ht="24.75">
      <c r="A92" s="5">
        <v>25</v>
      </c>
      <c r="B92" s="6"/>
      <c r="C92" s="7" t="s">
        <v>178</v>
      </c>
      <c r="D92" s="9" t="s">
        <v>177</v>
      </c>
      <c r="E92" s="67">
        <v>34690</v>
      </c>
      <c r="F92" s="8">
        <v>1207</v>
      </c>
      <c r="G92" s="72">
        <v>0</v>
      </c>
      <c r="H92" s="11">
        <f t="shared" si="3"/>
        <v>1207</v>
      </c>
    </row>
    <row r="93" spans="1:8">
      <c r="A93" s="5"/>
      <c r="B93" s="6"/>
      <c r="C93" s="7"/>
      <c r="D93" s="15" t="s">
        <v>40</v>
      </c>
      <c r="E93" s="8"/>
      <c r="F93" s="16">
        <f>SUM(F89:F92)</f>
        <v>3084.26</v>
      </c>
      <c r="G93" s="16">
        <f t="shared" ref="G93:H93" si="5">SUM(G89:G92)</f>
        <v>0</v>
      </c>
      <c r="H93" s="16">
        <f t="shared" si="5"/>
        <v>3084.26</v>
      </c>
    </row>
    <row r="94" spans="1:8">
      <c r="A94" s="5"/>
      <c r="B94" s="6"/>
      <c r="C94" s="7"/>
      <c r="D94" s="23" t="s">
        <v>52</v>
      </c>
      <c r="E94" s="24"/>
      <c r="F94" s="25">
        <f>SUM(F93,F87)</f>
        <v>3713.86</v>
      </c>
      <c r="G94" s="25">
        <f t="shared" ref="G94:H94" si="6">SUM(G93,G87)</f>
        <v>0</v>
      </c>
      <c r="H94" s="25">
        <f t="shared" si="6"/>
        <v>3713.86</v>
      </c>
    </row>
    <row r="95" spans="1:8">
      <c r="A95" s="341" t="s">
        <v>179</v>
      </c>
      <c r="B95" s="342"/>
      <c r="C95" s="342"/>
      <c r="D95" s="342"/>
      <c r="E95" s="342"/>
      <c r="F95" s="342"/>
      <c r="G95" s="342"/>
      <c r="H95" s="343"/>
    </row>
    <row r="96" spans="1:8">
      <c r="A96" s="69">
        <v>27</v>
      </c>
      <c r="B96" s="6" t="s">
        <v>19</v>
      </c>
      <c r="C96" s="70" t="s">
        <v>180</v>
      </c>
      <c r="D96" s="73" t="s">
        <v>181</v>
      </c>
      <c r="E96" s="67">
        <v>34600</v>
      </c>
      <c r="F96" s="10">
        <v>6.2</v>
      </c>
      <c r="G96" s="10">
        <v>6.2</v>
      </c>
      <c r="H96" s="11">
        <f t="shared" ref="H96:H97" si="7">F96-G96</f>
        <v>0</v>
      </c>
    </row>
    <row r="97" spans="1:8">
      <c r="A97" s="69">
        <v>28</v>
      </c>
      <c r="B97" s="31"/>
      <c r="C97" s="70" t="s">
        <v>182</v>
      </c>
      <c r="D97" s="73" t="s">
        <v>148</v>
      </c>
      <c r="E97" s="67">
        <v>34600</v>
      </c>
      <c r="F97" s="10">
        <v>5.8</v>
      </c>
      <c r="G97" s="10">
        <v>5.8</v>
      </c>
      <c r="H97" s="11">
        <f t="shared" si="7"/>
        <v>0</v>
      </c>
    </row>
    <row r="98" spans="1:8">
      <c r="A98" s="22"/>
      <c r="B98" s="31"/>
      <c r="C98" s="74"/>
      <c r="D98" s="46" t="s">
        <v>93</v>
      </c>
      <c r="E98" s="47"/>
      <c r="F98" s="48">
        <f>SUM(F96:F97)</f>
        <v>12</v>
      </c>
      <c r="G98" s="48">
        <f t="shared" ref="G98:H98" si="8">SUM(G96:G97)</f>
        <v>12</v>
      </c>
      <c r="H98" s="48">
        <f t="shared" si="8"/>
        <v>0</v>
      </c>
    </row>
    <row r="99" spans="1:8">
      <c r="A99" s="50" t="s">
        <v>94</v>
      </c>
      <c r="B99" s="51"/>
      <c r="C99" s="51"/>
      <c r="D99" s="52" t="s">
        <v>95</v>
      </c>
      <c r="E99" s="51"/>
      <c r="F99" s="53">
        <f>SUM(F98,F94)</f>
        <v>3725.86</v>
      </c>
      <c r="G99" s="53">
        <f t="shared" ref="G99:H99" si="9">SUM(G98,G94)</f>
        <v>12</v>
      </c>
      <c r="H99" s="53">
        <f t="shared" si="9"/>
        <v>3713.86</v>
      </c>
    </row>
    <row r="100" spans="1:8">
      <c r="A100" s="344" t="s">
        <v>98</v>
      </c>
      <c r="B100" s="344"/>
      <c r="C100" s="344"/>
      <c r="D100" s="344"/>
      <c r="E100" s="344"/>
      <c r="F100" s="344"/>
      <c r="G100" s="344"/>
      <c r="H100" s="344"/>
    </row>
    <row r="104" spans="1:8">
      <c r="A104" s="345" t="s">
        <v>184</v>
      </c>
      <c r="B104" s="346"/>
      <c r="C104" s="346"/>
      <c r="D104" s="346"/>
      <c r="E104" s="346"/>
      <c r="F104" s="346"/>
      <c r="G104" s="346"/>
      <c r="H104" s="346"/>
    </row>
    <row r="105" spans="1:8" ht="24">
      <c r="A105" s="322" t="s">
        <v>1</v>
      </c>
      <c r="B105" s="324" t="s">
        <v>2</v>
      </c>
      <c r="C105" s="326" t="s">
        <v>3</v>
      </c>
      <c r="D105" s="350" t="s">
        <v>185</v>
      </c>
      <c r="E105" s="326" t="s">
        <v>5</v>
      </c>
      <c r="F105" s="1" t="s">
        <v>6</v>
      </c>
      <c r="G105" s="1" t="s">
        <v>186</v>
      </c>
      <c r="H105" s="1" t="s">
        <v>8</v>
      </c>
    </row>
    <row r="106" spans="1:8">
      <c r="A106" s="323"/>
      <c r="B106" s="325"/>
      <c r="C106" s="325"/>
      <c r="D106" s="351"/>
      <c r="E106" s="325"/>
      <c r="F106" s="347" t="s">
        <v>9</v>
      </c>
      <c r="G106" s="347"/>
      <c r="H106" s="347"/>
    </row>
    <row r="107" spans="1:8">
      <c r="A107" s="332" t="s">
        <v>187</v>
      </c>
      <c r="B107" s="333"/>
      <c r="C107" s="333"/>
      <c r="D107" s="333"/>
      <c r="E107" s="3"/>
      <c r="F107" s="19"/>
      <c r="G107" s="19"/>
      <c r="H107" s="19"/>
    </row>
    <row r="108" spans="1:8">
      <c r="A108" s="18" t="s">
        <v>188</v>
      </c>
      <c r="B108" s="19"/>
      <c r="C108" s="19"/>
      <c r="D108" s="19"/>
      <c r="E108" s="19"/>
      <c r="F108" s="19"/>
      <c r="G108" s="19"/>
      <c r="H108" s="19"/>
    </row>
    <row r="109" spans="1:8">
      <c r="A109" s="5">
        <v>1</v>
      </c>
      <c r="B109" s="6" t="s">
        <v>68</v>
      </c>
      <c r="C109" s="7" t="s">
        <v>189</v>
      </c>
      <c r="D109" s="75" t="s">
        <v>38</v>
      </c>
      <c r="E109" s="12" t="s">
        <v>22</v>
      </c>
      <c r="F109" s="8">
        <v>9757</v>
      </c>
      <c r="G109" s="8">
        <v>2462</v>
      </c>
      <c r="H109" s="8">
        <f>F109-G109</f>
        <v>7295</v>
      </c>
    </row>
    <row r="110" spans="1:8">
      <c r="A110" s="5">
        <v>2</v>
      </c>
      <c r="B110" s="6"/>
      <c r="C110" s="7" t="s">
        <v>190</v>
      </c>
      <c r="D110" s="75" t="s">
        <v>191</v>
      </c>
      <c r="E110" s="12" t="s">
        <v>22</v>
      </c>
      <c r="F110" s="8">
        <v>7645</v>
      </c>
      <c r="G110" s="8">
        <v>6198.88</v>
      </c>
      <c r="H110" s="11">
        <f t="shared" ref="H110" si="10">F110-G110</f>
        <v>1446.12</v>
      </c>
    </row>
    <row r="111" spans="1:8">
      <c r="A111" s="5"/>
      <c r="B111" s="6"/>
      <c r="C111" s="7"/>
      <c r="D111" s="76" t="s">
        <v>40</v>
      </c>
      <c r="E111" s="12"/>
      <c r="F111" s="16">
        <f>SUM(F109:F110)</f>
        <v>17402</v>
      </c>
      <c r="G111" s="16">
        <f t="shared" ref="G111:H111" si="11">SUM(G109:G110)</f>
        <v>8660.880000000001</v>
      </c>
      <c r="H111" s="16">
        <f t="shared" si="11"/>
        <v>8741.119999999999</v>
      </c>
    </row>
    <row r="112" spans="1:8">
      <c r="A112" s="18" t="s">
        <v>41</v>
      </c>
      <c r="B112" s="77"/>
      <c r="C112" s="77"/>
      <c r="D112" s="77"/>
      <c r="E112" s="77"/>
      <c r="F112" s="77"/>
      <c r="G112" s="77"/>
      <c r="H112" s="77"/>
    </row>
    <row r="113" spans="1:8">
      <c r="A113" s="5">
        <v>3</v>
      </c>
      <c r="B113" s="6" t="s">
        <v>104</v>
      </c>
      <c r="C113" s="7" t="s">
        <v>192</v>
      </c>
      <c r="D113" s="75" t="s">
        <v>191</v>
      </c>
      <c r="E113" s="14" t="s">
        <v>22</v>
      </c>
      <c r="F113" s="8">
        <v>14535</v>
      </c>
      <c r="G113" s="8">
        <v>10406.11</v>
      </c>
      <c r="H113" s="8">
        <f>F113-G113</f>
        <v>4128.8899999999994</v>
      </c>
    </row>
    <row r="114" spans="1:8">
      <c r="A114" s="5"/>
      <c r="B114" s="6"/>
      <c r="C114" s="7"/>
      <c r="D114" s="76" t="s">
        <v>40</v>
      </c>
      <c r="E114" s="14"/>
      <c r="F114" s="16">
        <f>SUM(F113)</f>
        <v>14535</v>
      </c>
      <c r="G114" s="16">
        <f t="shared" ref="G114:H114" si="12">SUM(G113)</f>
        <v>10406.11</v>
      </c>
      <c r="H114" s="16">
        <f t="shared" si="12"/>
        <v>4128.8899999999994</v>
      </c>
    </row>
    <row r="115" spans="1:8">
      <c r="A115" s="5"/>
      <c r="B115" s="6"/>
      <c r="C115" s="7"/>
      <c r="D115" s="78" t="s">
        <v>52</v>
      </c>
      <c r="E115" s="79"/>
      <c r="F115" s="25">
        <f>F111+F114</f>
        <v>31937</v>
      </c>
      <c r="G115" s="25">
        <f>G111+G114</f>
        <v>19066.990000000002</v>
      </c>
      <c r="H115" s="25">
        <f>H111+H114</f>
        <v>12870.009999999998</v>
      </c>
    </row>
    <row r="116" spans="1:8">
      <c r="A116" s="27" t="s">
        <v>193</v>
      </c>
      <c r="B116" s="80"/>
      <c r="C116" s="80"/>
      <c r="D116" s="80"/>
      <c r="E116" s="80"/>
      <c r="F116" s="80"/>
      <c r="G116" s="80"/>
      <c r="H116" s="80"/>
    </row>
    <row r="117" spans="1:8">
      <c r="A117" s="22">
        <v>4</v>
      </c>
      <c r="B117" s="31" t="s">
        <v>194</v>
      </c>
      <c r="C117" s="32" t="s">
        <v>195</v>
      </c>
      <c r="D117" s="81" t="s">
        <v>196</v>
      </c>
      <c r="E117" s="82" t="s">
        <v>197</v>
      </c>
      <c r="F117" s="33">
        <v>10425</v>
      </c>
      <c r="G117" s="33">
        <v>10425</v>
      </c>
      <c r="H117" s="33">
        <v>0</v>
      </c>
    </row>
    <row r="118" spans="1:8">
      <c r="A118" s="22">
        <v>5</v>
      </c>
      <c r="B118" s="31" t="s">
        <v>104</v>
      </c>
      <c r="C118" s="32" t="s">
        <v>198</v>
      </c>
      <c r="D118" s="81" t="s">
        <v>199</v>
      </c>
      <c r="E118" s="37" t="s">
        <v>22</v>
      </c>
      <c r="F118" s="33">
        <v>5420</v>
      </c>
      <c r="G118" s="33">
        <v>5420</v>
      </c>
      <c r="H118" s="33">
        <v>0</v>
      </c>
    </row>
    <row r="119" spans="1:8">
      <c r="A119" s="22">
        <v>6</v>
      </c>
      <c r="B119" s="31"/>
      <c r="C119" s="83" t="s">
        <v>200</v>
      </c>
      <c r="D119" s="84" t="s">
        <v>38</v>
      </c>
      <c r="E119" s="85" t="s">
        <v>22</v>
      </c>
      <c r="F119" s="72">
        <v>10005</v>
      </c>
      <c r="G119" s="72">
        <v>10005</v>
      </c>
      <c r="H119" s="72">
        <f>F119-G119</f>
        <v>0</v>
      </c>
    </row>
    <row r="120" spans="1:8">
      <c r="A120" s="22"/>
      <c r="B120" s="31"/>
      <c r="C120" s="32" t="s">
        <v>201</v>
      </c>
      <c r="D120" s="81" t="s">
        <v>83</v>
      </c>
      <c r="E120" s="37" t="s">
        <v>22</v>
      </c>
      <c r="F120" s="33">
        <v>9605</v>
      </c>
      <c r="G120" s="33">
        <v>9605</v>
      </c>
      <c r="H120" s="33">
        <v>0</v>
      </c>
    </row>
    <row r="121" spans="1:8">
      <c r="A121" s="22">
        <v>7</v>
      </c>
      <c r="B121" s="31" t="s">
        <v>68</v>
      </c>
      <c r="C121" s="32" t="s">
        <v>202</v>
      </c>
      <c r="D121" s="81" t="s">
        <v>203</v>
      </c>
      <c r="E121" s="37" t="s">
        <v>22</v>
      </c>
      <c r="F121" s="33">
        <v>9940</v>
      </c>
      <c r="G121" s="33">
        <v>9940</v>
      </c>
      <c r="H121" s="33">
        <v>0</v>
      </c>
    </row>
    <row r="122" spans="1:8">
      <c r="A122" s="22">
        <v>8</v>
      </c>
      <c r="B122" s="31"/>
      <c r="C122" s="32" t="s">
        <v>204</v>
      </c>
      <c r="D122" s="80" t="s">
        <v>83</v>
      </c>
      <c r="E122" s="37" t="s">
        <v>22</v>
      </c>
      <c r="F122" s="33">
        <v>4020</v>
      </c>
      <c r="G122" s="33">
        <v>4020</v>
      </c>
      <c r="H122" s="33">
        <v>0</v>
      </c>
    </row>
    <row r="123" spans="1:8">
      <c r="A123" s="22">
        <v>9</v>
      </c>
      <c r="B123" s="31"/>
      <c r="C123" s="32" t="s">
        <v>205</v>
      </c>
      <c r="D123" s="80" t="s">
        <v>83</v>
      </c>
      <c r="E123" s="37" t="s">
        <v>22</v>
      </c>
      <c r="F123" s="33">
        <v>2460</v>
      </c>
      <c r="G123" s="33">
        <v>2460</v>
      </c>
      <c r="H123" s="33">
        <v>0</v>
      </c>
    </row>
    <row r="124" spans="1:8">
      <c r="A124" s="22">
        <v>10</v>
      </c>
      <c r="B124" s="31"/>
      <c r="C124" s="32" t="s">
        <v>206</v>
      </c>
      <c r="D124" s="80" t="s">
        <v>83</v>
      </c>
      <c r="E124" s="37" t="s">
        <v>22</v>
      </c>
      <c r="F124" s="33">
        <v>4790</v>
      </c>
      <c r="G124" s="33">
        <v>4790</v>
      </c>
      <c r="H124" s="33">
        <v>0</v>
      </c>
    </row>
    <row r="125" spans="1:8">
      <c r="A125" s="22">
        <v>11</v>
      </c>
      <c r="B125" s="31"/>
      <c r="C125" s="32" t="s">
        <v>207</v>
      </c>
      <c r="D125" s="81" t="s">
        <v>38</v>
      </c>
      <c r="E125" s="37" t="s">
        <v>22</v>
      </c>
      <c r="F125" s="33">
        <v>4485</v>
      </c>
      <c r="G125" s="33">
        <v>4485</v>
      </c>
      <c r="H125" s="33">
        <v>0</v>
      </c>
    </row>
    <row r="126" spans="1:8">
      <c r="A126" s="22">
        <v>12</v>
      </c>
      <c r="B126" s="31" t="s">
        <v>48</v>
      </c>
      <c r="C126" s="32" t="s">
        <v>208</v>
      </c>
      <c r="D126" s="80" t="s">
        <v>209</v>
      </c>
      <c r="E126" s="82" t="s">
        <v>210</v>
      </c>
      <c r="F126" s="33">
        <v>4940</v>
      </c>
      <c r="G126" s="33">
        <v>4940</v>
      </c>
      <c r="H126" s="33">
        <v>0</v>
      </c>
    </row>
    <row r="127" spans="1:8">
      <c r="A127" s="22">
        <v>13</v>
      </c>
      <c r="B127" s="31"/>
      <c r="C127" s="32" t="s">
        <v>211</v>
      </c>
      <c r="D127" s="81" t="s">
        <v>212</v>
      </c>
      <c r="E127" s="37" t="s">
        <v>22</v>
      </c>
      <c r="F127" s="33">
        <v>5215</v>
      </c>
      <c r="G127" s="33">
        <v>5215</v>
      </c>
      <c r="H127" s="33">
        <v>0</v>
      </c>
    </row>
    <row r="128" spans="1:8">
      <c r="A128" s="22">
        <v>14</v>
      </c>
      <c r="B128" s="31" t="s">
        <v>107</v>
      </c>
      <c r="C128" s="32" t="s">
        <v>213</v>
      </c>
      <c r="D128" s="81" t="s">
        <v>83</v>
      </c>
      <c r="E128" s="37" t="s">
        <v>22</v>
      </c>
      <c r="F128" s="33">
        <v>19450</v>
      </c>
      <c r="G128" s="33">
        <v>19450</v>
      </c>
      <c r="H128" s="33">
        <v>0</v>
      </c>
    </row>
    <row r="129" spans="1:8">
      <c r="A129" s="22">
        <v>15</v>
      </c>
      <c r="B129" s="31"/>
      <c r="C129" s="32" t="s">
        <v>214</v>
      </c>
      <c r="D129" s="81" t="s">
        <v>38</v>
      </c>
      <c r="E129" s="37" t="s">
        <v>22</v>
      </c>
      <c r="F129" s="33">
        <v>15910</v>
      </c>
      <c r="G129" s="33">
        <v>15910</v>
      </c>
      <c r="H129" s="33">
        <v>0</v>
      </c>
    </row>
    <row r="130" spans="1:8">
      <c r="A130" s="22">
        <v>16</v>
      </c>
      <c r="B130" s="31" t="s">
        <v>76</v>
      </c>
      <c r="C130" s="32" t="s">
        <v>215</v>
      </c>
      <c r="D130" s="81" t="s">
        <v>83</v>
      </c>
      <c r="E130" s="37" t="s">
        <v>22</v>
      </c>
      <c r="F130" s="33">
        <v>5270</v>
      </c>
      <c r="G130" s="33">
        <v>5270</v>
      </c>
      <c r="H130" s="33">
        <v>0</v>
      </c>
    </row>
    <row r="131" spans="1:8">
      <c r="A131" s="22">
        <v>17</v>
      </c>
      <c r="B131" s="31"/>
      <c r="C131" s="32" t="s">
        <v>216</v>
      </c>
      <c r="D131" s="81" t="s">
        <v>83</v>
      </c>
      <c r="E131" s="37" t="s">
        <v>22</v>
      </c>
      <c r="F131" s="33">
        <v>5740</v>
      </c>
      <c r="G131" s="33">
        <v>5740</v>
      </c>
      <c r="H131" s="33">
        <v>0</v>
      </c>
    </row>
    <row r="132" spans="1:8">
      <c r="A132" s="22">
        <v>18</v>
      </c>
      <c r="B132" s="31"/>
      <c r="C132" s="32" t="s">
        <v>217</v>
      </c>
      <c r="D132" s="81" t="s">
        <v>218</v>
      </c>
      <c r="E132" s="37" t="s">
        <v>22</v>
      </c>
      <c r="F132" s="33">
        <v>18870</v>
      </c>
      <c r="G132" s="33">
        <v>18870</v>
      </c>
      <c r="H132" s="33">
        <v>0</v>
      </c>
    </row>
    <row r="133" spans="1:8">
      <c r="A133" s="22">
        <v>19</v>
      </c>
      <c r="B133" s="31" t="s">
        <v>110</v>
      </c>
      <c r="C133" s="32" t="s">
        <v>219</v>
      </c>
      <c r="D133" s="81" t="s">
        <v>83</v>
      </c>
      <c r="E133" s="37" t="s">
        <v>22</v>
      </c>
      <c r="F133" s="33">
        <v>5040</v>
      </c>
      <c r="G133" s="33">
        <v>5040</v>
      </c>
      <c r="H133" s="33">
        <v>0</v>
      </c>
    </row>
    <row r="134" spans="1:8">
      <c r="A134" s="22">
        <v>20</v>
      </c>
      <c r="B134" s="31" t="s">
        <v>28</v>
      </c>
      <c r="C134" s="32" t="s">
        <v>220</v>
      </c>
      <c r="D134" s="81" t="s">
        <v>83</v>
      </c>
      <c r="E134" s="37" t="s">
        <v>22</v>
      </c>
      <c r="F134" s="33">
        <v>1465</v>
      </c>
      <c r="G134" s="33">
        <v>1465</v>
      </c>
      <c r="H134" s="33">
        <v>0</v>
      </c>
    </row>
    <row r="135" spans="1:8">
      <c r="A135" s="22">
        <v>21</v>
      </c>
      <c r="B135" s="31" t="s">
        <v>121</v>
      </c>
      <c r="C135" s="32" t="s">
        <v>221</v>
      </c>
      <c r="D135" s="86" t="s">
        <v>222</v>
      </c>
      <c r="E135" s="37" t="s">
        <v>22</v>
      </c>
      <c r="F135" s="33">
        <v>36750</v>
      </c>
      <c r="G135" s="33">
        <v>36750</v>
      </c>
      <c r="H135" s="33">
        <v>0</v>
      </c>
    </row>
    <row r="136" spans="1:8">
      <c r="A136" s="22">
        <v>22</v>
      </c>
      <c r="B136" s="31" t="s">
        <v>68</v>
      </c>
      <c r="C136" s="32" t="s">
        <v>223</v>
      </c>
      <c r="D136" s="81" t="s">
        <v>224</v>
      </c>
      <c r="E136" s="37" t="s">
        <v>22</v>
      </c>
      <c r="F136" s="33">
        <v>10810</v>
      </c>
      <c r="G136" s="33">
        <v>10810</v>
      </c>
      <c r="H136" s="33">
        <v>0</v>
      </c>
    </row>
    <row r="137" spans="1:8">
      <c r="A137" s="22">
        <v>23</v>
      </c>
      <c r="B137" s="31"/>
      <c r="C137" s="32" t="s">
        <v>225</v>
      </c>
      <c r="D137" s="81" t="s">
        <v>203</v>
      </c>
      <c r="E137" s="37" t="s">
        <v>22</v>
      </c>
      <c r="F137" s="33">
        <v>8980</v>
      </c>
      <c r="G137" s="33">
        <v>8980</v>
      </c>
      <c r="H137" s="33">
        <v>0</v>
      </c>
    </row>
    <row r="138" spans="1:8">
      <c r="A138" s="22"/>
      <c r="B138" s="31"/>
      <c r="C138" s="31"/>
      <c r="D138" s="87" t="s">
        <v>93</v>
      </c>
      <c r="E138" s="88"/>
      <c r="F138" s="25">
        <f>SUM(F117:F137)</f>
        <v>199590</v>
      </c>
      <c r="G138" s="25">
        <f>SUM(G117:G137)</f>
        <v>199590</v>
      </c>
      <c r="H138" s="48">
        <f>SUM(H117:H137)</f>
        <v>0</v>
      </c>
    </row>
    <row r="139" spans="1:8">
      <c r="A139" s="50" t="s">
        <v>226</v>
      </c>
      <c r="B139" s="51"/>
      <c r="C139" s="51"/>
      <c r="D139" s="89" t="s">
        <v>95</v>
      </c>
      <c r="E139" s="51"/>
      <c r="F139" s="53">
        <f>F115+F138</f>
        <v>231527</v>
      </c>
      <c r="G139" s="53">
        <f>G115+G138</f>
        <v>218656.99</v>
      </c>
      <c r="H139" s="53">
        <f>H115+H138</f>
        <v>12870.009999999998</v>
      </c>
    </row>
    <row r="140" spans="1:8">
      <c r="A140" s="348" t="s">
        <v>227</v>
      </c>
      <c r="B140" s="348"/>
      <c r="C140" s="348"/>
      <c r="D140" s="348"/>
      <c r="E140" s="348"/>
      <c r="F140" s="348"/>
      <c r="G140" s="348"/>
      <c r="H140" s="348"/>
    </row>
    <row r="141" spans="1:8">
      <c r="A141" s="349" t="s">
        <v>228</v>
      </c>
      <c r="B141" s="349"/>
      <c r="C141" s="349"/>
      <c r="D141" s="349"/>
      <c r="E141" s="349"/>
      <c r="F141" s="349"/>
      <c r="G141" s="349"/>
      <c r="H141" s="349"/>
    </row>
    <row r="146" spans="1:8">
      <c r="A146" s="345" t="s">
        <v>229</v>
      </c>
      <c r="B146" s="346"/>
      <c r="C146" s="346"/>
      <c r="D146" s="346"/>
      <c r="E146" s="346"/>
      <c r="F146" s="346"/>
      <c r="G146" s="346"/>
      <c r="H146" s="346"/>
    </row>
    <row r="147" spans="1:8" ht="24">
      <c r="A147" s="322" t="s">
        <v>1</v>
      </c>
      <c r="B147" s="324" t="s">
        <v>2</v>
      </c>
      <c r="C147" s="326" t="s">
        <v>3</v>
      </c>
      <c r="D147" s="350" t="s">
        <v>185</v>
      </c>
      <c r="E147" s="326" t="s">
        <v>5</v>
      </c>
      <c r="F147" s="1" t="s">
        <v>6</v>
      </c>
      <c r="G147" s="1" t="s">
        <v>186</v>
      </c>
      <c r="H147" s="1" t="s">
        <v>8</v>
      </c>
    </row>
    <row r="148" spans="1:8">
      <c r="A148" s="323"/>
      <c r="B148" s="325"/>
      <c r="C148" s="325"/>
      <c r="D148" s="351"/>
      <c r="E148" s="325"/>
      <c r="F148" s="329" t="s">
        <v>9</v>
      </c>
      <c r="G148" s="329"/>
      <c r="H148" s="329"/>
    </row>
    <row r="149" spans="1:8">
      <c r="A149" s="352" t="s">
        <v>187</v>
      </c>
      <c r="B149" s="353"/>
      <c r="C149" s="353"/>
      <c r="D149" s="353"/>
      <c r="E149" s="3"/>
      <c r="F149" s="19"/>
      <c r="G149" s="19"/>
      <c r="H149" s="19"/>
    </row>
    <row r="150" spans="1:8">
      <c r="A150" s="18" t="s">
        <v>41</v>
      </c>
      <c r="B150" s="19"/>
      <c r="C150" s="19"/>
      <c r="D150" s="20"/>
      <c r="E150" s="20"/>
      <c r="F150" s="20"/>
      <c r="G150" s="20"/>
      <c r="H150" s="20"/>
    </row>
    <row r="151" spans="1:8">
      <c r="A151" s="5">
        <v>1</v>
      </c>
      <c r="B151" s="6" t="s">
        <v>81</v>
      </c>
      <c r="C151" s="7" t="s">
        <v>230</v>
      </c>
      <c r="D151" s="75" t="s">
        <v>231</v>
      </c>
      <c r="E151" s="12" t="s">
        <v>232</v>
      </c>
      <c r="F151" s="8">
        <v>8841</v>
      </c>
      <c r="G151" s="8">
        <v>8241</v>
      </c>
      <c r="H151" s="8">
        <v>600</v>
      </c>
    </row>
    <row r="152" spans="1:8">
      <c r="A152" s="5"/>
      <c r="B152" s="6"/>
      <c r="C152" s="7"/>
      <c r="D152" s="76" t="s">
        <v>40</v>
      </c>
      <c r="E152" s="12"/>
      <c r="F152" s="16">
        <f>SUM(F151)</f>
        <v>8841</v>
      </c>
      <c r="G152" s="16">
        <f t="shared" ref="G152:H152" si="13">SUM(G151)</f>
        <v>8241</v>
      </c>
      <c r="H152" s="16">
        <f t="shared" si="13"/>
        <v>600</v>
      </c>
    </row>
    <row r="153" spans="1:8">
      <c r="A153" s="18" t="s">
        <v>11</v>
      </c>
      <c r="B153" s="77"/>
      <c r="C153" s="77"/>
      <c r="D153" s="77"/>
      <c r="E153" s="77"/>
      <c r="F153" s="77"/>
      <c r="G153" s="77"/>
      <c r="H153" s="77"/>
    </row>
    <row r="154" spans="1:8">
      <c r="A154" s="5">
        <v>2</v>
      </c>
      <c r="B154" s="6" t="s">
        <v>19</v>
      </c>
      <c r="C154" s="90" t="s">
        <v>233</v>
      </c>
      <c r="D154" s="75" t="s">
        <v>234</v>
      </c>
      <c r="E154" s="14" t="s">
        <v>232</v>
      </c>
      <c r="F154" s="8">
        <v>1424</v>
      </c>
      <c r="G154" s="8">
        <v>983.29</v>
      </c>
      <c r="H154" s="8">
        <v>440.71</v>
      </c>
    </row>
    <row r="155" spans="1:8">
      <c r="A155" s="5">
        <v>3</v>
      </c>
      <c r="B155" s="6"/>
      <c r="C155" s="90" t="s">
        <v>235</v>
      </c>
      <c r="D155" s="75" t="s">
        <v>236</v>
      </c>
      <c r="E155" s="14" t="s">
        <v>232</v>
      </c>
      <c r="F155" s="8">
        <v>419</v>
      </c>
      <c r="G155" s="8">
        <v>394.75</v>
      </c>
      <c r="H155" s="8">
        <f>F155-G155</f>
        <v>24.25</v>
      </c>
    </row>
    <row r="156" spans="1:8">
      <c r="A156" s="5"/>
      <c r="B156" s="6"/>
      <c r="C156" s="6"/>
      <c r="D156" s="76" t="s">
        <v>40</v>
      </c>
      <c r="E156" s="14"/>
      <c r="F156" s="16">
        <f>SUM(F154:F155)</f>
        <v>1843</v>
      </c>
      <c r="G156" s="16">
        <f t="shared" ref="G156:H156" si="14">SUM(G154:G155)</f>
        <v>1378.04</v>
      </c>
      <c r="H156" s="16">
        <f t="shared" si="14"/>
        <v>464.96</v>
      </c>
    </row>
    <row r="157" spans="1:8">
      <c r="A157" s="5"/>
      <c r="B157" s="6"/>
      <c r="C157" s="6"/>
      <c r="D157" s="78" t="s">
        <v>52</v>
      </c>
      <c r="E157" s="79"/>
      <c r="F157" s="25">
        <f>F152+F156</f>
        <v>10684</v>
      </c>
      <c r="G157" s="25">
        <f t="shared" ref="G157:H157" si="15">G152+G156</f>
        <v>9619.0400000000009</v>
      </c>
      <c r="H157" s="25">
        <f t="shared" si="15"/>
        <v>1064.96</v>
      </c>
    </row>
    <row r="158" spans="1:8">
      <c r="A158" s="27" t="s">
        <v>237</v>
      </c>
      <c r="B158" s="28"/>
      <c r="C158" s="28"/>
      <c r="D158" s="91"/>
      <c r="E158" s="91"/>
      <c r="F158" s="91"/>
      <c r="G158" s="91"/>
      <c r="H158" s="91"/>
    </row>
    <row r="159" spans="1:8">
      <c r="A159" s="22">
        <v>4</v>
      </c>
      <c r="B159" s="31" t="s">
        <v>107</v>
      </c>
      <c r="C159" s="32" t="s">
        <v>238</v>
      </c>
      <c r="D159" s="81" t="s">
        <v>239</v>
      </c>
      <c r="E159" s="37" t="s">
        <v>232</v>
      </c>
      <c r="F159" s="33">
        <v>18113</v>
      </c>
      <c r="G159" s="33">
        <v>18113</v>
      </c>
      <c r="H159" s="33">
        <v>0</v>
      </c>
    </row>
    <row r="160" spans="1:8">
      <c r="A160" s="22">
        <v>5</v>
      </c>
      <c r="B160" s="31"/>
      <c r="C160" s="32" t="s">
        <v>240</v>
      </c>
      <c r="D160" s="81" t="s">
        <v>241</v>
      </c>
      <c r="E160" s="37" t="s">
        <v>232</v>
      </c>
      <c r="F160" s="33">
        <v>20998</v>
      </c>
      <c r="G160" s="33">
        <v>20998</v>
      </c>
      <c r="H160" s="33">
        <v>0</v>
      </c>
    </row>
    <row r="161" spans="1:8">
      <c r="A161" s="22">
        <v>6</v>
      </c>
      <c r="B161" s="31"/>
      <c r="C161" s="32" t="s">
        <v>242</v>
      </c>
      <c r="D161" s="81" t="s">
        <v>239</v>
      </c>
      <c r="E161" s="37" t="s">
        <v>232</v>
      </c>
      <c r="F161" s="33">
        <v>14889</v>
      </c>
      <c r="G161" s="33">
        <v>14889</v>
      </c>
      <c r="H161" s="33">
        <v>0</v>
      </c>
    </row>
    <row r="162" spans="1:8">
      <c r="A162" s="22">
        <v>7</v>
      </c>
      <c r="B162" s="31"/>
      <c r="C162" s="32" t="s">
        <v>243</v>
      </c>
      <c r="D162" s="80" t="s">
        <v>244</v>
      </c>
      <c r="E162" s="37" t="s">
        <v>232</v>
      </c>
      <c r="F162" s="33">
        <v>26149</v>
      </c>
      <c r="G162" s="33">
        <v>26149</v>
      </c>
      <c r="H162" s="33">
        <v>0</v>
      </c>
    </row>
    <row r="163" spans="1:8">
      <c r="A163" s="22">
        <v>8</v>
      </c>
      <c r="B163" s="31"/>
      <c r="C163" s="32" t="s">
        <v>245</v>
      </c>
      <c r="D163" s="80" t="s">
        <v>244</v>
      </c>
      <c r="E163" s="37" t="s">
        <v>232</v>
      </c>
      <c r="F163" s="33">
        <v>16125</v>
      </c>
      <c r="G163" s="33">
        <v>16125</v>
      </c>
      <c r="H163" s="33">
        <v>0</v>
      </c>
    </row>
    <row r="164" spans="1:8">
      <c r="A164" s="22">
        <v>9</v>
      </c>
      <c r="B164" s="31" t="s">
        <v>48</v>
      </c>
      <c r="C164" s="32" t="s">
        <v>246</v>
      </c>
      <c r="D164" s="80" t="s">
        <v>244</v>
      </c>
      <c r="E164" s="37" t="s">
        <v>232</v>
      </c>
      <c r="F164" s="33">
        <v>5920</v>
      </c>
      <c r="G164" s="33">
        <v>5920</v>
      </c>
      <c r="H164" s="33">
        <v>0</v>
      </c>
    </row>
    <row r="165" spans="1:8">
      <c r="A165" s="22">
        <v>10</v>
      </c>
      <c r="B165" s="31"/>
      <c r="C165" s="32" t="s">
        <v>247</v>
      </c>
      <c r="D165" s="80" t="s">
        <v>244</v>
      </c>
      <c r="E165" s="37" t="s">
        <v>232</v>
      </c>
      <c r="F165" s="33">
        <v>3530</v>
      </c>
      <c r="G165" s="33">
        <v>3530</v>
      </c>
      <c r="H165" s="33">
        <v>0</v>
      </c>
    </row>
    <row r="166" spans="1:8">
      <c r="A166" s="22">
        <v>11</v>
      </c>
      <c r="B166" s="31" t="s">
        <v>81</v>
      </c>
      <c r="C166" s="32" t="s">
        <v>248</v>
      </c>
      <c r="D166" s="80" t="s">
        <v>244</v>
      </c>
      <c r="E166" s="37" t="s">
        <v>232</v>
      </c>
      <c r="F166" s="33">
        <v>13937</v>
      </c>
      <c r="G166" s="33">
        <v>13937</v>
      </c>
      <c r="H166" s="33">
        <v>0</v>
      </c>
    </row>
    <row r="167" spans="1:8">
      <c r="A167" s="22">
        <v>12</v>
      </c>
      <c r="B167" s="31"/>
      <c r="C167" s="32" t="s">
        <v>249</v>
      </c>
      <c r="D167" s="81" t="s">
        <v>241</v>
      </c>
      <c r="E167" s="37" t="s">
        <v>232</v>
      </c>
      <c r="F167" s="33">
        <v>14825</v>
      </c>
      <c r="G167" s="33">
        <v>14825</v>
      </c>
      <c r="H167" s="33">
        <v>0</v>
      </c>
    </row>
    <row r="168" spans="1:8">
      <c r="A168" s="22">
        <v>13</v>
      </c>
      <c r="B168" s="31" t="s">
        <v>76</v>
      </c>
      <c r="C168" s="32" t="s">
        <v>250</v>
      </c>
      <c r="D168" s="81" t="s">
        <v>251</v>
      </c>
      <c r="E168" s="37" t="s">
        <v>232</v>
      </c>
      <c r="F168" s="33">
        <v>11239</v>
      </c>
      <c r="G168" s="33">
        <v>11239</v>
      </c>
      <c r="H168" s="33">
        <v>0</v>
      </c>
    </row>
    <row r="169" spans="1:8">
      <c r="A169" s="22">
        <v>14</v>
      </c>
      <c r="B169" s="31"/>
      <c r="C169" s="32" t="s">
        <v>252</v>
      </c>
      <c r="D169" s="81" t="s">
        <v>253</v>
      </c>
      <c r="E169" s="37" t="s">
        <v>232</v>
      </c>
      <c r="F169" s="33">
        <v>19106</v>
      </c>
      <c r="G169" s="33">
        <v>19106</v>
      </c>
      <c r="H169" s="33">
        <v>0</v>
      </c>
    </row>
    <row r="170" spans="1:8">
      <c r="A170" s="22">
        <v>15</v>
      </c>
      <c r="B170" s="31"/>
      <c r="C170" s="32" t="s">
        <v>254</v>
      </c>
      <c r="D170" s="81" t="s">
        <v>255</v>
      </c>
      <c r="E170" s="37" t="s">
        <v>232</v>
      </c>
      <c r="F170" s="33">
        <v>18414</v>
      </c>
      <c r="G170" s="33">
        <v>18414</v>
      </c>
      <c r="H170" s="33">
        <v>0</v>
      </c>
    </row>
    <row r="171" spans="1:8">
      <c r="A171" s="22">
        <v>16</v>
      </c>
      <c r="B171" s="31" t="s">
        <v>104</v>
      </c>
      <c r="C171" s="32" t="s">
        <v>256</v>
      </c>
      <c r="D171" s="81" t="s">
        <v>244</v>
      </c>
      <c r="E171" s="37" t="s">
        <v>232</v>
      </c>
      <c r="F171" s="33">
        <v>6730</v>
      </c>
      <c r="G171" s="33">
        <v>6730</v>
      </c>
      <c r="H171" s="33">
        <v>0</v>
      </c>
    </row>
    <row r="172" spans="1:8">
      <c r="A172" s="22">
        <v>17</v>
      </c>
      <c r="B172" s="31"/>
      <c r="C172" s="83" t="s">
        <v>257</v>
      </c>
      <c r="D172" s="93" t="s">
        <v>258</v>
      </c>
      <c r="E172" s="94" t="s">
        <v>232</v>
      </c>
      <c r="F172" s="92">
        <v>8330</v>
      </c>
      <c r="G172" s="92">
        <v>8330</v>
      </c>
      <c r="H172" s="92">
        <f>F172-G172</f>
        <v>0</v>
      </c>
    </row>
    <row r="173" spans="1:8">
      <c r="A173" s="22">
        <v>18</v>
      </c>
      <c r="B173" s="31"/>
      <c r="C173" s="32" t="s">
        <v>259</v>
      </c>
      <c r="D173" s="81" t="s">
        <v>260</v>
      </c>
      <c r="E173" s="37" t="s">
        <v>232</v>
      </c>
      <c r="F173" s="33">
        <v>7900</v>
      </c>
      <c r="G173" s="33">
        <v>7900</v>
      </c>
      <c r="H173" s="33">
        <v>0</v>
      </c>
    </row>
    <row r="174" spans="1:8">
      <c r="A174" s="22">
        <v>19</v>
      </c>
      <c r="B174" s="31" t="s">
        <v>113</v>
      </c>
      <c r="C174" s="32" t="s">
        <v>261</v>
      </c>
      <c r="D174" s="81" t="s">
        <v>251</v>
      </c>
      <c r="E174" s="37" t="s">
        <v>232</v>
      </c>
      <c r="F174" s="33">
        <v>6700</v>
      </c>
      <c r="G174" s="33">
        <v>6700</v>
      </c>
      <c r="H174" s="33">
        <v>0</v>
      </c>
    </row>
    <row r="175" spans="1:8">
      <c r="A175" s="22">
        <v>20</v>
      </c>
      <c r="B175" s="31"/>
      <c r="C175" s="32" t="s">
        <v>262</v>
      </c>
      <c r="D175" s="81" t="s">
        <v>251</v>
      </c>
      <c r="E175" s="37" t="s">
        <v>232</v>
      </c>
      <c r="F175" s="33">
        <v>12505</v>
      </c>
      <c r="G175" s="33">
        <v>12505</v>
      </c>
      <c r="H175" s="33">
        <v>0</v>
      </c>
    </row>
    <row r="176" spans="1:8">
      <c r="A176" s="22">
        <v>21</v>
      </c>
      <c r="B176" s="31" t="s">
        <v>121</v>
      </c>
      <c r="C176" s="32" t="s">
        <v>263</v>
      </c>
      <c r="D176" s="81" t="s">
        <v>251</v>
      </c>
      <c r="E176" s="37" t="s">
        <v>232</v>
      </c>
      <c r="F176" s="33">
        <v>23500</v>
      </c>
      <c r="G176" s="33">
        <v>23500</v>
      </c>
      <c r="H176" s="33">
        <v>0</v>
      </c>
    </row>
    <row r="177" spans="1:8">
      <c r="A177" s="22">
        <v>22</v>
      </c>
      <c r="B177" s="31" t="s">
        <v>12</v>
      </c>
      <c r="C177" s="32" t="s">
        <v>264</v>
      </c>
      <c r="D177" s="86" t="s">
        <v>265</v>
      </c>
      <c r="E177" s="37" t="s">
        <v>232</v>
      </c>
      <c r="F177" s="33">
        <v>2535</v>
      </c>
      <c r="G177" s="33">
        <v>2535</v>
      </c>
      <c r="H177" s="33">
        <v>0</v>
      </c>
    </row>
    <row r="178" spans="1:8">
      <c r="A178" s="22">
        <v>23</v>
      </c>
      <c r="B178" s="31" t="s">
        <v>31</v>
      </c>
      <c r="C178" s="32" t="s">
        <v>266</v>
      </c>
      <c r="D178" s="81" t="s">
        <v>267</v>
      </c>
      <c r="E178" s="37" t="s">
        <v>232</v>
      </c>
      <c r="F178" s="33">
        <v>5754</v>
      </c>
      <c r="G178" s="33">
        <v>5754</v>
      </c>
      <c r="H178" s="33">
        <v>0</v>
      </c>
    </row>
    <row r="179" spans="1:8">
      <c r="A179" s="22"/>
      <c r="B179" s="31"/>
      <c r="D179" s="78" t="s">
        <v>93</v>
      </c>
      <c r="E179" s="95"/>
      <c r="F179" s="25">
        <f>SUM(F159:F178)</f>
        <v>257199</v>
      </c>
      <c r="G179" s="25">
        <f>SUM(G159:G178)</f>
        <v>257199</v>
      </c>
      <c r="H179" s="25">
        <f t="shared" ref="H179" si="16">SUM(H159:H178)</f>
        <v>0</v>
      </c>
    </row>
    <row r="180" spans="1:8">
      <c r="A180" s="50" t="s">
        <v>268</v>
      </c>
      <c r="B180" s="50"/>
      <c r="C180" s="50"/>
      <c r="D180" s="96" t="s">
        <v>95</v>
      </c>
      <c r="E180" s="51"/>
      <c r="F180" s="97">
        <f>F157+F179</f>
        <v>267883</v>
      </c>
      <c r="G180" s="98">
        <f>G157+G179</f>
        <v>266818.03999999998</v>
      </c>
      <c r="H180" s="97">
        <f>H157+H179</f>
        <v>1064.96</v>
      </c>
    </row>
    <row r="181" spans="1:8">
      <c r="A181" s="348" t="s">
        <v>269</v>
      </c>
      <c r="B181" s="348"/>
      <c r="C181" s="348"/>
      <c r="D181" s="342"/>
      <c r="E181" s="348"/>
      <c r="F181" s="342"/>
      <c r="G181" s="342"/>
      <c r="H181" s="342"/>
    </row>
    <row r="185" spans="1:8">
      <c r="A185" s="345" t="s">
        <v>270</v>
      </c>
      <c r="B185" s="346"/>
      <c r="C185" s="346"/>
      <c r="D185" s="346"/>
      <c r="E185" s="346"/>
      <c r="F185" s="346"/>
      <c r="G185" s="346"/>
      <c r="H185" s="346"/>
    </row>
    <row r="186" spans="1:8" ht="24">
      <c r="A186" s="322" t="s">
        <v>1</v>
      </c>
      <c r="B186" s="324" t="s">
        <v>2</v>
      </c>
      <c r="C186" s="324" t="s">
        <v>3</v>
      </c>
      <c r="D186" s="350" t="s">
        <v>185</v>
      </c>
      <c r="E186" s="326" t="s">
        <v>5</v>
      </c>
      <c r="F186" s="1" t="s">
        <v>6</v>
      </c>
      <c r="G186" s="1" t="s">
        <v>186</v>
      </c>
      <c r="H186" s="1" t="s">
        <v>8</v>
      </c>
    </row>
    <row r="187" spans="1:8">
      <c r="A187" s="323"/>
      <c r="B187" s="325"/>
      <c r="C187" s="325"/>
      <c r="D187" s="351"/>
      <c r="E187" s="325"/>
      <c r="F187" s="329" t="s">
        <v>9</v>
      </c>
      <c r="G187" s="329"/>
      <c r="H187" s="329"/>
    </row>
    <row r="188" spans="1:8">
      <c r="A188" s="352" t="s">
        <v>271</v>
      </c>
      <c r="B188" s="353"/>
      <c r="C188" s="353"/>
      <c r="D188" s="353"/>
      <c r="E188" s="3"/>
      <c r="F188" s="19"/>
      <c r="G188" s="19"/>
      <c r="H188" s="19"/>
    </row>
    <row r="189" spans="1:8">
      <c r="A189" s="18" t="s">
        <v>41</v>
      </c>
      <c r="B189" s="19"/>
      <c r="C189" s="19"/>
      <c r="D189" s="99"/>
      <c r="E189" s="99"/>
      <c r="F189" s="99"/>
      <c r="G189" s="99"/>
      <c r="H189" s="100"/>
    </row>
    <row r="190" spans="1:8">
      <c r="A190" s="5">
        <v>1</v>
      </c>
      <c r="B190" s="6" t="s">
        <v>68</v>
      </c>
      <c r="C190" s="90" t="s">
        <v>272</v>
      </c>
      <c r="D190" s="75" t="s">
        <v>273</v>
      </c>
      <c r="E190" s="12" t="s">
        <v>274</v>
      </c>
      <c r="F190" s="8">
        <v>1870.5</v>
      </c>
      <c r="G190" s="8">
        <v>1340</v>
      </c>
      <c r="H190" s="8">
        <v>530.5</v>
      </c>
    </row>
    <row r="191" spans="1:8">
      <c r="A191" s="5"/>
      <c r="B191" s="6"/>
      <c r="C191" s="6"/>
      <c r="D191" s="76" t="s">
        <v>40</v>
      </c>
      <c r="E191" s="101"/>
      <c r="F191" s="16">
        <f>F190</f>
        <v>1870.5</v>
      </c>
      <c r="G191" s="16">
        <f t="shared" ref="G191:H191" si="17">G190</f>
        <v>1340</v>
      </c>
      <c r="H191" s="16">
        <f t="shared" si="17"/>
        <v>530.5</v>
      </c>
    </row>
    <row r="192" spans="1:8">
      <c r="A192" s="18" t="s">
        <v>11</v>
      </c>
      <c r="B192" s="19"/>
      <c r="C192" s="19"/>
      <c r="D192" s="19"/>
      <c r="E192" s="19"/>
      <c r="F192" s="19"/>
      <c r="G192" s="19"/>
      <c r="H192" s="19"/>
    </row>
    <row r="193" spans="1:8">
      <c r="A193" s="5">
        <v>2</v>
      </c>
      <c r="B193" s="6" t="s">
        <v>31</v>
      </c>
      <c r="C193" s="7" t="s">
        <v>275</v>
      </c>
      <c r="D193" s="75" t="s">
        <v>244</v>
      </c>
      <c r="E193" s="14" t="s">
        <v>274</v>
      </c>
      <c r="F193" s="8">
        <v>3010</v>
      </c>
      <c r="G193" s="8">
        <v>2050</v>
      </c>
      <c r="H193" s="8">
        <v>960</v>
      </c>
    </row>
    <row r="194" spans="1:8">
      <c r="A194" s="5">
        <v>3</v>
      </c>
      <c r="B194" s="6"/>
      <c r="C194" s="7" t="s">
        <v>276</v>
      </c>
      <c r="D194" s="75" t="s">
        <v>277</v>
      </c>
      <c r="E194" s="14" t="s">
        <v>274</v>
      </c>
      <c r="F194" s="8">
        <v>5340</v>
      </c>
      <c r="G194" s="8">
        <v>2680</v>
      </c>
      <c r="H194" s="8">
        <v>2660</v>
      </c>
    </row>
    <row r="195" spans="1:8">
      <c r="A195" s="5">
        <v>4</v>
      </c>
      <c r="B195" s="6" t="s">
        <v>19</v>
      </c>
      <c r="C195" s="90" t="s">
        <v>278</v>
      </c>
      <c r="D195" s="19" t="s">
        <v>244</v>
      </c>
      <c r="E195" s="14" t="s">
        <v>274</v>
      </c>
      <c r="F195" s="8">
        <v>215</v>
      </c>
      <c r="G195" s="8">
        <v>189</v>
      </c>
      <c r="H195" s="8">
        <v>26</v>
      </c>
    </row>
    <row r="196" spans="1:8">
      <c r="A196" s="5"/>
      <c r="B196" s="6"/>
      <c r="C196" s="6"/>
      <c r="D196" s="28" t="s">
        <v>40</v>
      </c>
      <c r="E196" s="102"/>
      <c r="F196" s="16">
        <f>SUM(F193:F195)</f>
        <v>8565</v>
      </c>
      <c r="G196" s="16">
        <f>SUM(G193:G195)</f>
        <v>4919</v>
      </c>
      <c r="H196" s="16">
        <f>SUM(H193:H195)</f>
        <v>3646</v>
      </c>
    </row>
    <row r="197" spans="1:8">
      <c r="A197" s="5"/>
      <c r="B197" s="6"/>
      <c r="C197" s="6"/>
      <c r="D197" s="78" t="s">
        <v>52</v>
      </c>
      <c r="E197" s="79"/>
      <c r="F197" s="25">
        <f>F191+F196</f>
        <v>10435.5</v>
      </c>
      <c r="G197" s="25">
        <f t="shared" ref="G197:H197" si="18">G191+G196</f>
        <v>6259</v>
      </c>
      <c r="H197" s="25">
        <f t="shared" si="18"/>
        <v>4176.5</v>
      </c>
    </row>
    <row r="198" spans="1:8">
      <c r="A198" s="27" t="s">
        <v>279</v>
      </c>
      <c r="B198" s="28"/>
      <c r="C198" s="28"/>
      <c r="D198" s="91"/>
      <c r="E198" s="91"/>
      <c r="F198" s="91"/>
      <c r="G198" s="91"/>
      <c r="H198" s="91"/>
    </row>
    <row r="199" spans="1:8">
      <c r="A199" s="22">
        <v>5</v>
      </c>
      <c r="B199" s="31" t="s">
        <v>107</v>
      </c>
      <c r="C199" s="32" t="s">
        <v>280</v>
      </c>
      <c r="D199" s="80" t="s">
        <v>244</v>
      </c>
      <c r="E199" s="37" t="s">
        <v>274</v>
      </c>
      <c r="F199" s="33">
        <v>21775</v>
      </c>
      <c r="G199" s="33">
        <v>21775</v>
      </c>
      <c r="H199" s="33">
        <v>0</v>
      </c>
    </row>
    <row r="200" spans="1:8">
      <c r="A200" s="22">
        <v>6</v>
      </c>
      <c r="B200" s="31"/>
      <c r="C200" s="32" t="s">
        <v>281</v>
      </c>
      <c r="D200" s="81" t="s">
        <v>282</v>
      </c>
      <c r="E200" s="37" t="s">
        <v>274</v>
      </c>
      <c r="F200" s="33">
        <v>31515</v>
      </c>
      <c r="G200" s="33">
        <v>31515</v>
      </c>
      <c r="H200" s="33">
        <v>0</v>
      </c>
    </row>
    <row r="201" spans="1:8">
      <c r="A201" s="22">
        <v>7</v>
      </c>
      <c r="B201" s="31"/>
      <c r="C201" s="32" t="s">
        <v>283</v>
      </c>
      <c r="D201" s="81" t="s">
        <v>282</v>
      </c>
      <c r="E201" s="37" t="s">
        <v>274</v>
      </c>
      <c r="F201" s="33">
        <v>27315</v>
      </c>
      <c r="G201" s="33">
        <v>27315</v>
      </c>
      <c r="H201" s="33">
        <v>0</v>
      </c>
    </row>
    <row r="202" spans="1:8">
      <c r="A202" s="22">
        <v>8</v>
      </c>
      <c r="B202" s="31"/>
      <c r="C202" s="32" t="s">
        <v>284</v>
      </c>
      <c r="D202" s="80" t="s">
        <v>244</v>
      </c>
      <c r="E202" s="37" t="s">
        <v>274</v>
      </c>
      <c r="F202" s="33">
        <v>14120</v>
      </c>
      <c r="G202" s="33">
        <v>14120</v>
      </c>
      <c r="H202" s="33">
        <v>0</v>
      </c>
    </row>
    <row r="203" spans="1:8">
      <c r="A203" s="22">
        <v>9</v>
      </c>
      <c r="B203" s="31"/>
      <c r="C203" s="32" t="s">
        <v>285</v>
      </c>
      <c r="D203" s="80" t="s">
        <v>244</v>
      </c>
      <c r="E203" s="37" t="s">
        <v>274</v>
      </c>
      <c r="F203" s="33">
        <v>8595</v>
      </c>
      <c r="G203" s="33">
        <v>8595</v>
      </c>
      <c r="H203" s="33">
        <v>0</v>
      </c>
    </row>
    <row r="204" spans="1:8">
      <c r="A204" s="22">
        <v>10</v>
      </c>
      <c r="B204" s="31" t="s">
        <v>48</v>
      </c>
      <c r="C204" s="32" t="s">
        <v>286</v>
      </c>
      <c r="D204" s="81" t="s">
        <v>287</v>
      </c>
      <c r="E204" s="37" t="s">
        <v>274</v>
      </c>
      <c r="F204" s="33">
        <v>12425</v>
      </c>
      <c r="G204" s="33">
        <v>12425</v>
      </c>
      <c r="H204" s="33">
        <v>0</v>
      </c>
    </row>
    <row r="205" spans="1:8">
      <c r="A205" s="22">
        <v>11</v>
      </c>
      <c r="B205" s="31"/>
      <c r="C205" s="32" t="s">
        <v>288</v>
      </c>
      <c r="D205" s="32" t="s">
        <v>282</v>
      </c>
      <c r="E205" s="104" t="s">
        <v>274</v>
      </c>
      <c r="F205" s="103">
        <v>14325</v>
      </c>
      <c r="G205" s="103">
        <v>14325</v>
      </c>
      <c r="H205" s="103">
        <f>F205-G205</f>
        <v>0</v>
      </c>
    </row>
    <row r="206" spans="1:8">
      <c r="A206" s="22">
        <v>12</v>
      </c>
      <c r="B206" s="31"/>
      <c r="C206" s="32" t="s">
        <v>289</v>
      </c>
      <c r="D206" s="81" t="s">
        <v>282</v>
      </c>
      <c r="E206" s="37" t="s">
        <v>274</v>
      </c>
      <c r="F206" s="33">
        <v>8600</v>
      </c>
      <c r="G206" s="33">
        <v>8600</v>
      </c>
      <c r="H206" s="33">
        <v>0</v>
      </c>
    </row>
    <row r="207" spans="1:8">
      <c r="A207" s="22">
        <v>13</v>
      </c>
      <c r="B207" s="31"/>
      <c r="C207" s="32" t="s">
        <v>290</v>
      </c>
      <c r="D207" s="81" t="s">
        <v>282</v>
      </c>
      <c r="E207" s="37" t="s">
        <v>274</v>
      </c>
      <c r="F207" s="33">
        <v>10590</v>
      </c>
      <c r="G207" s="33">
        <v>10590</v>
      </c>
      <c r="H207" s="33">
        <v>0</v>
      </c>
    </row>
    <row r="208" spans="1:8">
      <c r="A208" s="22">
        <v>14</v>
      </c>
      <c r="B208" s="31" t="s">
        <v>68</v>
      </c>
      <c r="C208" s="32" t="s">
        <v>291</v>
      </c>
      <c r="D208" s="81" t="s">
        <v>292</v>
      </c>
      <c r="E208" s="37" t="s">
        <v>274</v>
      </c>
      <c r="F208" s="33">
        <v>11605</v>
      </c>
      <c r="G208" s="33">
        <v>11605</v>
      </c>
      <c r="H208" s="33">
        <v>0</v>
      </c>
    </row>
    <row r="209" spans="1:8">
      <c r="A209" s="22">
        <v>15</v>
      </c>
      <c r="B209" s="31"/>
      <c r="C209" s="32" t="s">
        <v>293</v>
      </c>
      <c r="D209" s="81" t="s">
        <v>239</v>
      </c>
      <c r="E209" s="37" t="s">
        <v>274</v>
      </c>
      <c r="F209" s="33">
        <v>1100</v>
      </c>
      <c r="G209" s="33">
        <v>1100</v>
      </c>
      <c r="H209" s="33">
        <v>0</v>
      </c>
    </row>
    <row r="210" spans="1:8">
      <c r="A210" s="22">
        <v>16</v>
      </c>
      <c r="B210" s="31"/>
      <c r="C210" s="32" t="s">
        <v>294</v>
      </c>
      <c r="D210" s="81" t="s">
        <v>239</v>
      </c>
      <c r="E210" s="37" t="s">
        <v>274</v>
      </c>
      <c r="F210" s="33">
        <v>210</v>
      </c>
      <c r="G210" s="33">
        <v>210</v>
      </c>
      <c r="H210" s="33">
        <v>0</v>
      </c>
    </row>
    <row r="211" spans="1:8">
      <c r="A211" s="22">
        <v>17</v>
      </c>
      <c r="B211" s="31" t="s">
        <v>81</v>
      </c>
      <c r="C211" s="32" t="s">
        <v>295</v>
      </c>
      <c r="D211" s="81" t="s">
        <v>244</v>
      </c>
      <c r="E211" s="37" t="s">
        <v>274</v>
      </c>
      <c r="F211" s="33">
        <v>9468</v>
      </c>
      <c r="G211" s="33">
        <v>9468</v>
      </c>
      <c r="H211" s="33">
        <v>0</v>
      </c>
    </row>
    <row r="212" spans="1:8">
      <c r="A212" s="22">
        <v>18</v>
      </c>
      <c r="B212" s="31" t="s">
        <v>12</v>
      </c>
      <c r="C212" s="32" t="s">
        <v>296</v>
      </c>
      <c r="D212" s="81" t="s">
        <v>297</v>
      </c>
      <c r="E212" s="37" t="s">
        <v>274</v>
      </c>
      <c r="F212" s="33">
        <v>3425</v>
      </c>
      <c r="G212" s="33">
        <v>3425</v>
      </c>
      <c r="H212" s="33">
        <v>0</v>
      </c>
    </row>
    <row r="213" spans="1:8">
      <c r="A213" s="22">
        <v>19</v>
      </c>
      <c r="B213" s="31" t="s">
        <v>84</v>
      </c>
      <c r="C213" s="32" t="s">
        <v>298</v>
      </c>
      <c r="D213" s="81" t="s">
        <v>244</v>
      </c>
      <c r="E213" s="37" t="s">
        <v>274</v>
      </c>
      <c r="F213" s="33">
        <v>6920</v>
      </c>
      <c r="G213" s="33">
        <v>6920</v>
      </c>
      <c r="H213" s="33">
        <v>0</v>
      </c>
    </row>
    <row r="214" spans="1:8">
      <c r="A214" s="22">
        <v>20</v>
      </c>
      <c r="B214" s="31" t="s">
        <v>125</v>
      </c>
      <c r="C214" s="32" t="s">
        <v>299</v>
      </c>
      <c r="D214" s="81" t="s">
        <v>244</v>
      </c>
      <c r="E214" s="37" t="s">
        <v>274</v>
      </c>
      <c r="F214" s="33">
        <v>3175</v>
      </c>
      <c r="G214" s="33">
        <v>3175</v>
      </c>
      <c r="H214" s="33">
        <v>0</v>
      </c>
    </row>
    <row r="215" spans="1:8">
      <c r="A215" s="22">
        <v>21</v>
      </c>
      <c r="B215" s="31" t="s">
        <v>123</v>
      </c>
      <c r="C215" s="32" t="s">
        <v>300</v>
      </c>
      <c r="D215" s="81" t="s">
        <v>282</v>
      </c>
      <c r="E215" s="37" t="s">
        <v>274</v>
      </c>
      <c r="F215" s="33">
        <v>8255</v>
      </c>
      <c r="G215" s="33">
        <v>8255</v>
      </c>
      <c r="H215" s="33">
        <v>0</v>
      </c>
    </row>
    <row r="216" spans="1:8">
      <c r="A216" s="22">
        <v>22</v>
      </c>
      <c r="B216" s="31" t="s">
        <v>31</v>
      </c>
      <c r="C216" s="83" t="s">
        <v>301</v>
      </c>
      <c r="D216" s="81" t="s">
        <v>302</v>
      </c>
      <c r="E216" s="37" t="s">
        <v>274</v>
      </c>
      <c r="F216" s="33">
        <v>110</v>
      </c>
      <c r="G216" s="33">
        <v>110</v>
      </c>
      <c r="H216" s="33">
        <v>0</v>
      </c>
    </row>
    <row r="217" spans="1:8">
      <c r="A217" s="22">
        <v>23</v>
      </c>
      <c r="B217" s="31"/>
      <c r="C217" s="83" t="s">
        <v>303</v>
      </c>
      <c r="D217" s="81" t="s">
        <v>244</v>
      </c>
      <c r="E217" s="37" t="s">
        <v>274</v>
      </c>
      <c r="F217" s="33">
        <v>645</v>
      </c>
      <c r="G217" s="33">
        <v>645</v>
      </c>
      <c r="H217" s="33">
        <v>0</v>
      </c>
    </row>
    <row r="218" spans="1:8">
      <c r="A218" s="22"/>
      <c r="B218" s="31"/>
      <c r="C218" s="31"/>
      <c r="D218" s="87" t="s">
        <v>93</v>
      </c>
      <c r="E218" s="79"/>
      <c r="F218" s="48">
        <f>SUM(F199:F217)</f>
        <v>194173</v>
      </c>
      <c r="G218" s="48">
        <f t="shared" ref="G218:H218" si="19">SUM(G199:G217)</f>
        <v>194173</v>
      </c>
      <c r="H218" s="48">
        <f t="shared" si="19"/>
        <v>0</v>
      </c>
    </row>
    <row r="219" spans="1:8">
      <c r="A219" s="50" t="s">
        <v>304</v>
      </c>
      <c r="B219" s="50"/>
      <c r="C219" s="50"/>
      <c r="D219" s="96" t="s">
        <v>95</v>
      </c>
      <c r="E219" s="51"/>
      <c r="F219" s="53">
        <f>F197+F218</f>
        <v>204608.5</v>
      </c>
      <c r="G219" s="53">
        <f t="shared" ref="G219:H219" si="20">G197+G218</f>
        <v>200432</v>
      </c>
      <c r="H219" s="53">
        <f t="shared" si="20"/>
        <v>4176.5</v>
      </c>
    </row>
    <row r="220" spans="1:8">
      <c r="A220" s="348" t="s">
        <v>269</v>
      </c>
      <c r="B220" s="348"/>
      <c r="C220" s="348"/>
      <c r="D220" s="342"/>
      <c r="E220" s="348"/>
      <c r="F220" s="342"/>
      <c r="G220" s="342"/>
      <c r="H220" s="342"/>
    </row>
    <row r="225" spans="1:8">
      <c r="A225" s="345" t="s">
        <v>305</v>
      </c>
      <c r="B225" s="346"/>
      <c r="C225" s="346"/>
      <c r="D225" s="346"/>
      <c r="E225" s="346"/>
      <c r="F225" s="346"/>
      <c r="G225" s="346"/>
      <c r="H225" s="346"/>
    </row>
    <row r="226" spans="1:8" ht="24">
      <c r="A226" s="322" t="s">
        <v>1</v>
      </c>
      <c r="B226" s="324" t="s">
        <v>2</v>
      </c>
      <c r="C226" s="324" t="s">
        <v>3</v>
      </c>
      <c r="D226" s="350" t="s">
        <v>185</v>
      </c>
      <c r="E226" s="326" t="s">
        <v>5</v>
      </c>
      <c r="F226" s="1" t="s">
        <v>6</v>
      </c>
      <c r="G226" s="1" t="s">
        <v>186</v>
      </c>
      <c r="H226" s="1" t="s">
        <v>8</v>
      </c>
    </row>
    <row r="227" spans="1:8">
      <c r="A227" s="323"/>
      <c r="B227" s="325"/>
      <c r="C227" s="325"/>
      <c r="D227" s="351"/>
      <c r="E227" s="325"/>
      <c r="F227" s="329" t="s">
        <v>9</v>
      </c>
      <c r="G227" s="329"/>
      <c r="H227" s="354"/>
    </row>
    <row r="228" spans="1:8">
      <c r="A228" s="363" t="s">
        <v>187</v>
      </c>
      <c r="B228" s="364"/>
      <c r="C228" s="364"/>
      <c r="D228" s="364"/>
      <c r="E228" s="105"/>
      <c r="F228" s="105"/>
      <c r="G228" s="105"/>
      <c r="H228" s="105"/>
    </row>
    <row r="229" spans="1:8">
      <c r="A229" s="18" t="s">
        <v>11</v>
      </c>
      <c r="B229" s="19"/>
      <c r="C229" s="19"/>
      <c r="D229" s="106"/>
      <c r="E229" s="106"/>
      <c r="F229" s="106"/>
      <c r="G229" s="106"/>
      <c r="H229" s="106"/>
    </row>
    <row r="230" spans="1:8">
      <c r="A230" s="107">
        <v>1</v>
      </c>
      <c r="B230" s="6" t="s">
        <v>31</v>
      </c>
      <c r="C230" s="7" t="s">
        <v>306</v>
      </c>
      <c r="D230" s="75" t="s">
        <v>307</v>
      </c>
      <c r="E230" s="12" t="s">
        <v>308</v>
      </c>
      <c r="F230" s="8">
        <v>1680</v>
      </c>
      <c r="G230" s="8">
        <v>420</v>
      </c>
      <c r="H230" s="8">
        <v>1260</v>
      </c>
    </row>
    <row r="231" spans="1:8">
      <c r="A231" s="107">
        <v>2</v>
      </c>
      <c r="B231" s="6" t="s">
        <v>19</v>
      </c>
      <c r="C231" s="90" t="s">
        <v>309</v>
      </c>
      <c r="D231" s="75" t="s">
        <v>244</v>
      </c>
      <c r="E231" s="12" t="s">
        <v>308</v>
      </c>
      <c r="F231" s="8">
        <v>135</v>
      </c>
      <c r="G231" s="8">
        <v>118</v>
      </c>
      <c r="H231" s="8">
        <v>17</v>
      </c>
    </row>
    <row r="232" spans="1:8">
      <c r="A232" s="107">
        <v>3</v>
      </c>
      <c r="B232" s="6"/>
      <c r="C232" s="90" t="s">
        <v>310</v>
      </c>
      <c r="D232" s="75" t="s">
        <v>311</v>
      </c>
      <c r="E232" s="12" t="s">
        <v>308</v>
      </c>
      <c r="F232" s="8">
        <v>285</v>
      </c>
      <c r="G232" s="8">
        <v>263.70999999999998</v>
      </c>
      <c r="H232" s="8">
        <v>21.29</v>
      </c>
    </row>
    <row r="233" spans="1:8">
      <c r="A233" s="107">
        <v>4</v>
      </c>
      <c r="B233" s="6" t="s">
        <v>48</v>
      </c>
      <c r="C233" s="90" t="s">
        <v>312</v>
      </c>
      <c r="D233" s="75" t="s">
        <v>313</v>
      </c>
      <c r="E233" s="12" t="s">
        <v>308</v>
      </c>
      <c r="F233" s="8">
        <v>280</v>
      </c>
      <c r="G233" s="8">
        <v>140</v>
      </c>
      <c r="H233" s="8">
        <v>140</v>
      </c>
    </row>
    <row r="234" spans="1:8">
      <c r="A234" s="107"/>
      <c r="B234" s="6"/>
      <c r="C234" s="7"/>
      <c r="D234" s="78" t="s">
        <v>52</v>
      </c>
      <c r="E234" s="79"/>
      <c r="F234" s="25">
        <f>SUM(F230:F233)</f>
        <v>2380</v>
      </c>
      <c r="G234" s="25">
        <f>SUM(G230:G233)</f>
        <v>941.71</v>
      </c>
      <c r="H234" s="25">
        <f>SUM(H230:H233)</f>
        <v>1438.29</v>
      </c>
    </row>
    <row r="235" spans="1:8">
      <c r="A235" s="27" t="s">
        <v>314</v>
      </c>
      <c r="B235" s="28"/>
      <c r="C235" s="28"/>
      <c r="D235" s="29"/>
      <c r="E235" s="29"/>
      <c r="F235" s="29"/>
      <c r="G235" s="29"/>
      <c r="H235" s="29"/>
    </row>
    <row r="236" spans="1:8">
      <c r="A236" s="22">
        <v>5</v>
      </c>
      <c r="B236" s="31" t="s">
        <v>121</v>
      </c>
      <c r="C236" s="32" t="s">
        <v>315</v>
      </c>
      <c r="D236" s="80" t="s">
        <v>316</v>
      </c>
      <c r="E236" s="37" t="s">
        <v>308</v>
      </c>
      <c r="F236" s="33">
        <v>15550</v>
      </c>
      <c r="G236" s="33">
        <v>15550</v>
      </c>
      <c r="H236" s="33">
        <v>0</v>
      </c>
    </row>
    <row r="237" spans="1:8">
      <c r="A237" s="22">
        <v>6</v>
      </c>
      <c r="B237" s="31" t="s">
        <v>81</v>
      </c>
      <c r="C237" s="32" t="s">
        <v>317</v>
      </c>
      <c r="D237" s="81" t="s">
        <v>38</v>
      </c>
      <c r="E237" s="37" t="s">
        <v>308</v>
      </c>
      <c r="F237" s="33">
        <v>21450</v>
      </c>
      <c r="G237" s="33">
        <v>21450</v>
      </c>
      <c r="H237" s="33">
        <v>0</v>
      </c>
    </row>
    <row r="238" spans="1:8">
      <c r="A238" s="22">
        <v>7</v>
      </c>
      <c r="B238" s="31" t="s">
        <v>12</v>
      </c>
      <c r="C238" s="32" t="s">
        <v>318</v>
      </c>
      <c r="D238" s="81" t="s">
        <v>319</v>
      </c>
      <c r="E238" s="37" t="s">
        <v>308</v>
      </c>
      <c r="F238" s="33">
        <v>9900</v>
      </c>
      <c r="G238" s="33">
        <v>9900</v>
      </c>
      <c r="H238" s="33">
        <v>0</v>
      </c>
    </row>
    <row r="239" spans="1:8">
      <c r="A239" s="22">
        <v>8</v>
      </c>
      <c r="B239" s="31" t="s">
        <v>107</v>
      </c>
      <c r="C239" s="32" t="s">
        <v>320</v>
      </c>
      <c r="D239" s="80" t="s">
        <v>321</v>
      </c>
      <c r="E239" s="37" t="s">
        <v>308</v>
      </c>
      <c r="F239" s="33">
        <v>22810</v>
      </c>
      <c r="G239" s="33">
        <v>22810</v>
      </c>
      <c r="H239" s="33">
        <v>0</v>
      </c>
    </row>
    <row r="240" spans="1:8">
      <c r="A240" s="22">
        <v>9</v>
      </c>
      <c r="B240" s="31"/>
      <c r="C240" s="32" t="s">
        <v>322</v>
      </c>
      <c r="D240" s="80" t="s">
        <v>321</v>
      </c>
      <c r="E240" s="37" t="s">
        <v>308</v>
      </c>
      <c r="F240" s="33">
        <v>20910</v>
      </c>
      <c r="G240" s="33">
        <v>20910</v>
      </c>
      <c r="H240" s="33">
        <v>0</v>
      </c>
    </row>
    <row r="241" spans="1:8">
      <c r="A241" s="22">
        <v>10</v>
      </c>
      <c r="B241" s="31" t="s">
        <v>104</v>
      </c>
      <c r="C241" s="32" t="s">
        <v>323</v>
      </c>
      <c r="D241" s="81" t="s">
        <v>324</v>
      </c>
      <c r="E241" s="37" t="s">
        <v>308</v>
      </c>
      <c r="F241" s="33">
        <v>9980</v>
      </c>
      <c r="G241" s="33">
        <v>9980</v>
      </c>
      <c r="H241" s="33">
        <v>0</v>
      </c>
    </row>
    <row r="242" spans="1:8">
      <c r="A242" s="22">
        <v>11</v>
      </c>
      <c r="B242" s="31"/>
      <c r="C242" s="32" t="s">
        <v>325</v>
      </c>
      <c r="D242" s="81" t="s">
        <v>38</v>
      </c>
      <c r="E242" s="37" t="s">
        <v>308</v>
      </c>
      <c r="F242" s="33">
        <v>11390</v>
      </c>
      <c r="G242" s="33">
        <v>11390</v>
      </c>
      <c r="H242" s="33">
        <v>0</v>
      </c>
    </row>
    <row r="243" spans="1:8">
      <c r="A243" s="22">
        <v>12</v>
      </c>
      <c r="B243" s="31"/>
      <c r="C243" s="32" t="s">
        <v>326</v>
      </c>
      <c r="D243" s="81" t="s">
        <v>83</v>
      </c>
      <c r="E243" s="37" t="s">
        <v>308</v>
      </c>
      <c r="F243" s="33">
        <v>25565</v>
      </c>
      <c r="G243" s="33">
        <v>25565</v>
      </c>
      <c r="H243" s="33">
        <v>0</v>
      </c>
    </row>
    <row r="244" spans="1:8">
      <c r="A244" s="22">
        <v>13</v>
      </c>
      <c r="B244" s="31"/>
      <c r="C244" s="32" t="s">
        <v>327</v>
      </c>
      <c r="D244" s="81" t="s">
        <v>244</v>
      </c>
      <c r="E244" s="37" t="s">
        <v>308</v>
      </c>
      <c r="F244" s="33">
        <v>15465</v>
      </c>
      <c r="G244" s="33">
        <v>15465</v>
      </c>
      <c r="H244" s="33">
        <v>0</v>
      </c>
    </row>
    <row r="245" spans="1:8">
      <c r="A245" s="22">
        <v>14</v>
      </c>
      <c r="B245" s="31" t="s">
        <v>102</v>
      </c>
      <c r="C245" s="32" t="s">
        <v>328</v>
      </c>
      <c r="D245" s="81" t="s">
        <v>38</v>
      </c>
      <c r="E245" s="37" t="s">
        <v>308</v>
      </c>
      <c r="F245" s="33">
        <v>12495</v>
      </c>
      <c r="G245" s="33">
        <v>12495</v>
      </c>
      <c r="H245" s="33">
        <v>0</v>
      </c>
    </row>
    <row r="246" spans="1:8">
      <c r="A246" s="22">
        <v>15</v>
      </c>
      <c r="B246" s="31" t="s">
        <v>102</v>
      </c>
      <c r="C246" s="32" t="s">
        <v>329</v>
      </c>
      <c r="D246" s="81" t="s">
        <v>38</v>
      </c>
      <c r="E246" s="37" t="s">
        <v>308</v>
      </c>
      <c r="F246" s="33">
        <v>10990</v>
      </c>
      <c r="G246" s="33">
        <v>10990</v>
      </c>
      <c r="H246" s="33">
        <v>0</v>
      </c>
    </row>
    <row r="247" spans="1:8">
      <c r="A247" s="22">
        <v>16</v>
      </c>
      <c r="B247" s="31" t="s">
        <v>68</v>
      </c>
      <c r="C247" s="32" t="s">
        <v>330</v>
      </c>
      <c r="D247" s="81" t="s">
        <v>331</v>
      </c>
      <c r="E247" s="37" t="s">
        <v>308</v>
      </c>
      <c r="F247" s="33">
        <v>10600</v>
      </c>
      <c r="G247" s="33">
        <v>10600</v>
      </c>
      <c r="H247" s="33">
        <v>0</v>
      </c>
    </row>
    <row r="248" spans="1:8">
      <c r="A248" s="22">
        <v>17</v>
      </c>
      <c r="B248" s="31" t="s">
        <v>19</v>
      </c>
      <c r="C248" s="32" t="s">
        <v>332</v>
      </c>
      <c r="D248" s="81" t="s">
        <v>333</v>
      </c>
      <c r="E248" s="37" t="s">
        <v>308</v>
      </c>
      <c r="F248" s="33">
        <v>125</v>
      </c>
      <c r="G248" s="33">
        <v>125</v>
      </c>
      <c r="H248" s="33">
        <v>0</v>
      </c>
    </row>
    <row r="249" spans="1:8">
      <c r="A249" s="22">
        <v>18</v>
      </c>
      <c r="B249" s="31" t="s">
        <v>48</v>
      </c>
      <c r="C249" s="32" t="s">
        <v>334</v>
      </c>
      <c r="D249" s="81" t="s">
        <v>335</v>
      </c>
      <c r="E249" s="37" t="s">
        <v>308</v>
      </c>
      <c r="F249" s="33">
        <v>680</v>
      </c>
      <c r="G249" s="33">
        <v>680</v>
      </c>
      <c r="H249" s="33">
        <v>0</v>
      </c>
    </row>
    <row r="250" spans="1:8">
      <c r="A250" s="22">
        <v>19</v>
      </c>
      <c r="B250" s="31" t="s">
        <v>31</v>
      </c>
      <c r="C250" s="32" t="s">
        <v>336</v>
      </c>
      <c r="D250" s="81" t="s">
        <v>337</v>
      </c>
      <c r="E250" s="108" t="s">
        <v>308</v>
      </c>
      <c r="F250" s="33">
        <v>1060</v>
      </c>
      <c r="G250" s="33">
        <v>1060</v>
      </c>
      <c r="H250" s="33">
        <v>0</v>
      </c>
    </row>
    <row r="251" spans="1:8">
      <c r="A251" s="22">
        <v>20</v>
      </c>
      <c r="B251" s="6"/>
      <c r="C251" s="32" t="s">
        <v>338</v>
      </c>
      <c r="D251" s="76" t="s">
        <v>339</v>
      </c>
      <c r="E251" s="108" t="s">
        <v>308</v>
      </c>
      <c r="F251" s="33">
        <v>1460</v>
      </c>
      <c r="G251" s="33">
        <v>1460</v>
      </c>
      <c r="H251" s="33">
        <v>0</v>
      </c>
    </row>
    <row r="252" spans="1:8">
      <c r="A252" s="22"/>
      <c r="B252" s="31"/>
      <c r="C252" s="31"/>
      <c r="D252" s="87" t="s">
        <v>93</v>
      </c>
      <c r="E252" s="79"/>
      <c r="F252" s="48">
        <f>SUM(F236:F251)</f>
        <v>190430</v>
      </c>
      <c r="G252" s="48">
        <f t="shared" ref="G252:H252" si="21">SUM(G236:G251)</f>
        <v>190430</v>
      </c>
      <c r="H252" s="48">
        <f t="shared" si="21"/>
        <v>0</v>
      </c>
    </row>
    <row r="253" spans="1:8">
      <c r="A253" s="109" t="s">
        <v>340</v>
      </c>
      <c r="B253" s="109"/>
      <c r="C253" s="109"/>
      <c r="D253" s="96" t="s">
        <v>95</v>
      </c>
      <c r="E253" s="110"/>
      <c r="F253" s="111">
        <f>SUM(F252,F234)</f>
        <v>192810</v>
      </c>
      <c r="G253" s="111">
        <f>SUM(G252,G234)</f>
        <v>191371.71</v>
      </c>
      <c r="H253" s="111">
        <f>SUM(H252,H234)</f>
        <v>1438.29</v>
      </c>
    </row>
    <row r="254" spans="1:8">
      <c r="A254" s="348" t="s">
        <v>341</v>
      </c>
      <c r="B254" s="348"/>
      <c r="C254" s="348"/>
      <c r="D254" s="342"/>
      <c r="E254" s="348"/>
      <c r="F254" s="342"/>
      <c r="G254" s="342"/>
      <c r="H254" s="342"/>
    </row>
    <row r="258" spans="1:8">
      <c r="A258" s="345" t="s">
        <v>342</v>
      </c>
      <c r="B258" s="346"/>
      <c r="C258" s="346"/>
      <c r="D258" s="346"/>
      <c r="E258" s="346"/>
      <c r="F258" s="346"/>
      <c r="G258" s="346"/>
      <c r="H258" s="346"/>
    </row>
    <row r="259" spans="1:8" ht="24">
      <c r="A259" s="322" t="s">
        <v>1</v>
      </c>
      <c r="B259" s="324" t="s">
        <v>2</v>
      </c>
      <c r="C259" s="365" t="s">
        <v>3</v>
      </c>
      <c r="D259" s="327" t="s">
        <v>185</v>
      </c>
      <c r="E259" s="326" t="s">
        <v>5</v>
      </c>
      <c r="F259" s="1" t="s">
        <v>6</v>
      </c>
      <c r="G259" s="1" t="s">
        <v>186</v>
      </c>
      <c r="H259" s="1" t="s">
        <v>8</v>
      </c>
    </row>
    <row r="260" spans="1:8">
      <c r="A260" s="323"/>
      <c r="B260" s="325"/>
      <c r="C260" s="366"/>
      <c r="D260" s="351"/>
      <c r="E260" s="325"/>
      <c r="F260" s="329" t="s">
        <v>9</v>
      </c>
      <c r="G260" s="329"/>
      <c r="H260" s="354"/>
    </row>
    <row r="261" spans="1:8">
      <c r="A261" s="355" t="s">
        <v>343</v>
      </c>
      <c r="B261" s="356"/>
      <c r="C261" s="356"/>
      <c r="D261" s="112"/>
      <c r="E261" s="112"/>
      <c r="F261" s="112"/>
      <c r="G261" s="112"/>
      <c r="H261" s="113"/>
    </row>
    <row r="262" spans="1:8">
      <c r="A262" s="357" t="s">
        <v>41</v>
      </c>
      <c r="B262" s="358"/>
      <c r="C262" s="358"/>
      <c r="D262" s="114"/>
      <c r="E262" s="115"/>
      <c r="F262" s="116"/>
      <c r="G262" s="116"/>
      <c r="H262" s="116"/>
    </row>
    <row r="263" spans="1:8">
      <c r="A263" s="117">
        <v>1</v>
      </c>
      <c r="B263" s="118" t="s">
        <v>19</v>
      </c>
      <c r="C263" s="115" t="s">
        <v>344</v>
      </c>
      <c r="D263" s="119" t="s">
        <v>38</v>
      </c>
      <c r="E263" s="120">
        <v>38618</v>
      </c>
      <c r="F263" s="121">
        <v>2394</v>
      </c>
      <c r="G263" s="122">
        <v>1892</v>
      </c>
      <c r="H263" s="122">
        <v>502</v>
      </c>
    </row>
    <row r="264" spans="1:8">
      <c r="A264" s="117"/>
      <c r="B264" s="118"/>
      <c r="C264" s="115"/>
      <c r="D264" s="123" t="s">
        <v>40</v>
      </c>
      <c r="E264" s="120"/>
      <c r="F264" s="124">
        <f>F263</f>
        <v>2394</v>
      </c>
      <c r="G264" s="124">
        <f t="shared" ref="G264" si="22">G263</f>
        <v>1892</v>
      </c>
      <c r="H264" s="125">
        <f>H263</f>
        <v>502</v>
      </c>
    </row>
    <row r="265" spans="1:8">
      <c r="A265" s="126" t="s">
        <v>11</v>
      </c>
      <c r="B265" s="127"/>
      <c r="C265" s="115"/>
      <c r="D265" s="119"/>
      <c r="E265" s="120"/>
      <c r="F265" s="121"/>
      <c r="G265" s="122"/>
      <c r="H265" s="122"/>
    </row>
    <row r="266" spans="1:8">
      <c r="A266" s="117">
        <v>2</v>
      </c>
      <c r="B266" s="118" t="s">
        <v>12</v>
      </c>
      <c r="C266" s="115" t="s">
        <v>345</v>
      </c>
      <c r="D266" s="114" t="s">
        <v>346</v>
      </c>
      <c r="E266" s="120">
        <v>38618</v>
      </c>
      <c r="F266" s="121">
        <v>13195</v>
      </c>
      <c r="G266" s="128">
        <v>11796.16</v>
      </c>
      <c r="H266" s="128">
        <f>F266-G266</f>
        <v>1398.8400000000001</v>
      </c>
    </row>
    <row r="267" spans="1:8">
      <c r="A267" s="117">
        <v>3</v>
      </c>
      <c r="B267" s="118" t="s">
        <v>19</v>
      </c>
      <c r="C267" s="115" t="s">
        <v>347</v>
      </c>
      <c r="D267" s="114" t="s">
        <v>348</v>
      </c>
      <c r="E267" s="120">
        <v>38618</v>
      </c>
      <c r="F267" s="121">
        <v>635</v>
      </c>
      <c r="G267" s="128">
        <v>159.6</v>
      </c>
      <c r="H267" s="128">
        <f>F267-G267</f>
        <v>475.4</v>
      </c>
    </row>
    <row r="268" spans="1:8">
      <c r="A268" s="117">
        <v>4</v>
      </c>
      <c r="B268" s="129"/>
      <c r="C268" s="130" t="s">
        <v>349</v>
      </c>
      <c r="D268" s="114" t="s">
        <v>350</v>
      </c>
      <c r="E268" s="120">
        <v>38618</v>
      </c>
      <c r="F268" s="121">
        <v>448</v>
      </c>
      <c r="G268" s="121">
        <v>276</v>
      </c>
      <c r="H268" s="121">
        <v>172</v>
      </c>
    </row>
    <row r="269" spans="1:8">
      <c r="A269" s="117">
        <v>5</v>
      </c>
      <c r="B269" s="118" t="s">
        <v>68</v>
      </c>
      <c r="C269" s="115" t="s">
        <v>351</v>
      </c>
      <c r="D269" s="114" t="s">
        <v>352</v>
      </c>
      <c r="E269" s="120">
        <v>38618</v>
      </c>
      <c r="F269" s="121">
        <v>1697</v>
      </c>
      <c r="G269" s="121">
        <v>1382</v>
      </c>
      <c r="H269" s="121">
        <v>315</v>
      </c>
    </row>
    <row r="270" spans="1:8">
      <c r="A270" s="117"/>
      <c r="B270" s="118"/>
      <c r="C270" s="115"/>
      <c r="D270" s="123" t="s">
        <v>40</v>
      </c>
      <c r="E270" s="131"/>
      <c r="F270" s="132">
        <f>SUM(F266:F269)</f>
        <v>15975</v>
      </c>
      <c r="G270" s="132">
        <f>SUM(G266:G269)</f>
        <v>13613.76</v>
      </c>
      <c r="H270" s="132">
        <f>SUM(H266:H269)</f>
        <v>2361.2400000000002</v>
      </c>
    </row>
    <row r="271" spans="1:8">
      <c r="A271" s="117"/>
      <c r="B271" s="118"/>
      <c r="C271" s="115"/>
      <c r="D271" s="78" t="s">
        <v>52</v>
      </c>
      <c r="E271" s="79"/>
      <c r="F271" s="133">
        <f>F264+F270</f>
        <v>18369</v>
      </c>
      <c r="G271" s="133">
        <f t="shared" ref="G271:H271" si="23">G264+G270</f>
        <v>15505.76</v>
      </c>
      <c r="H271" s="133">
        <f t="shared" si="23"/>
        <v>2863.2400000000002</v>
      </c>
    </row>
    <row r="272" spans="1:8">
      <c r="A272" s="359" t="s">
        <v>353</v>
      </c>
      <c r="B272" s="360"/>
      <c r="C272" s="360"/>
      <c r="D272" s="360"/>
      <c r="E272" s="134"/>
      <c r="F272" s="135"/>
      <c r="G272" s="135"/>
      <c r="H272" s="135"/>
    </row>
    <row r="273" spans="1:8">
      <c r="A273" s="136">
        <v>6</v>
      </c>
      <c r="B273" s="137" t="s">
        <v>354</v>
      </c>
      <c r="C273" s="138" t="s">
        <v>355</v>
      </c>
      <c r="D273" s="139" t="s">
        <v>356</v>
      </c>
      <c r="E273" s="140">
        <v>38618</v>
      </c>
      <c r="F273" s="141">
        <v>957</v>
      </c>
      <c r="G273" s="141">
        <v>957</v>
      </c>
      <c r="H273" s="141">
        <v>0</v>
      </c>
    </row>
    <row r="274" spans="1:8">
      <c r="A274" s="136">
        <v>7</v>
      </c>
      <c r="B274" s="137" t="s">
        <v>357</v>
      </c>
      <c r="C274" s="138" t="s">
        <v>358</v>
      </c>
      <c r="D274" s="142" t="s">
        <v>359</v>
      </c>
      <c r="E274" s="140">
        <v>38618</v>
      </c>
      <c r="F274" s="141">
        <v>18245</v>
      </c>
      <c r="G274" s="141">
        <v>18245</v>
      </c>
      <c r="H274" s="141">
        <v>0</v>
      </c>
    </row>
    <row r="275" spans="1:8">
      <c r="A275" s="136">
        <v>8</v>
      </c>
      <c r="B275" s="143"/>
      <c r="C275" s="138" t="s">
        <v>360</v>
      </c>
      <c r="D275" s="142" t="s">
        <v>359</v>
      </c>
      <c r="E275" s="140">
        <v>38618</v>
      </c>
      <c r="F275" s="141">
        <v>12285</v>
      </c>
      <c r="G275" s="141">
        <v>12285</v>
      </c>
      <c r="H275" s="141">
        <v>0</v>
      </c>
    </row>
    <row r="276" spans="1:8">
      <c r="A276" s="136">
        <v>9</v>
      </c>
      <c r="B276" s="137" t="s">
        <v>361</v>
      </c>
      <c r="C276" s="144" t="s">
        <v>362</v>
      </c>
      <c r="D276" s="142" t="s">
        <v>363</v>
      </c>
      <c r="E276" s="140">
        <v>38618</v>
      </c>
      <c r="F276" s="141">
        <v>5970</v>
      </c>
      <c r="G276" s="141">
        <v>5970</v>
      </c>
      <c r="H276" s="141">
        <v>0</v>
      </c>
    </row>
    <row r="277" spans="1:8">
      <c r="A277" s="136">
        <v>10</v>
      </c>
      <c r="B277" s="145" t="s">
        <v>31</v>
      </c>
      <c r="C277" s="144" t="s">
        <v>364</v>
      </c>
      <c r="D277" s="139" t="s">
        <v>365</v>
      </c>
      <c r="E277" s="140">
        <v>38618</v>
      </c>
      <c r="F277" s="141">
        <v>295</v>
      </c>
      <c r="G277" s="141">
        <v>295</v>
      </c>
      <c r="H277" s="141">
        <v>0</v>
      </c>
    </row>
    <row r="278" spans="1:8">
      <c r="A278" s="136">
        <v>11</v>
      </c>
      <c r="B278" s="143"/>
      <c r="C278" s="138" t="s">
        <v>366</v>
      </c>
      <c r="D278" s="142" t="s">
        <v>367</v>
      </c>
      <c r="E278" s="140">
        <v>38618</v>
      </c>
      <c r="F278" s="141">
        <v>275</v>
      </c>
      <c r="G278" s="141">
        <v>275</v>
      </c>
      <c r="H278" s="141">
        <v>0</v>
      </c>
    </row>
    <row r="279" spans="1:8">
      <c r="A279" s="136">
        <v>12</v>
      </c>
      <c r="B279" s="118" t="s">
        <v>31</v>
      </c>
      <c r="C279" s="115" t="s">
        <v>368</v>
      </c>
      <c r="D279" s="146" t="s">
        <v>369</v>
      </c>
      <c r="E279" s="120">
        <v>38702</v>
      </c>
      <c r="F279" s="121">
        <v>81</v>
      </c>
      <c r="G279" s="121">
        <v>81</v>
      </c>
      <c r="H279" s="121">
        <v>0</v>
      </c>
    </row>
    <row r="280" spans="1:8">
      <c r="A280" s="136">
        <v>13</v>
      </c>
      <c r="B280" s="137" t="s">
        <v>370</v>
      </c>
      <c r="C280" s="144" t="s">
        <v>371</v>
      </c>
      <c r="D280" s="139" t="s">
        <v>372</v>
      </c>
      <c r="E280" s="140">
        <v>38618</v>
      </c>
      <c r="F280" s="141">
        <v>7210</v>
      </c>
      <c r="G280" s="141">
        <v>7210</v>
      </c>
      <c r="H280" s="141">
        <v>0</v>
      </c>
    </row>
    <row r="281" spans="1:8">
      <c r="A281" s="136">
        <v>14</v>
      </c>
      <c r="B281" s="137" t="s">
        <v>373</v>
      </c>
      <c r="C281" s="144" t="s">
        <v>374</v>
      </c>
      <c r="D281" s="139" t="s">
        <v>375</v>
      </c>
      <c r="E281" s="140">
        <v>38618</v>
      </c>
      <c r="F281" s="141">
        <v>1335</v>
      </c>
      <c r="G281" s="141">
        <v>1335</v>
      </c>
      <c r="H281" s="141">
        <v>0</v>
      </c>
    </row>
    <row r="282" spans="1:8">
      <c r="A282" s="136">
        <v>15</v>
      </c>
      <c r="B282" s="137" t="s">
        <v>376</v>
      </c>
      <c r="C282" s="138" t="s">
        <v>377</v>
      </c>
      <c r="D282" s="142" t="s">
        <v>378</v>
      </c>
      <c r="E282" s="140">
        <v>38618</v>
      </c>
      <c r="F282" s="141">
        <v>3155</v>
      </c>
      <c r="G282" s="141">
        <v>3155</v>
      </c>
      <c r="H282" s="141">
        <v>0</v>
      </c>
    </row>
    <row r="283" spans="1:8">
      <c r="A283" s="136">
        <v>16</v>
      </c>
      <c r="B283" s="137" t="s">
        <v>379</v>
      </c>
      <c r="C283" s="144" t="s">
        <v>380</v>
      </c>
      <c r="D283" s="142" t="s">
        <v>381</v>
      </c>
      <c r="E283" s="140">
        <v>38618</v>
      </c>
      <c r="F283" s="141">
        <v>17050</v>
      </c>
      <c r="G283" s="141">
        <v>17050</v>
      </c>
      <c r="H283" s="141">
        <v>0</v>
      </c>
    </row>
    <row r="284" spans="1:8">
      <c r="A284" s="136">
        <v>17</v>
      </c>
      <c r="B284" s="137" t="s">
        <v>382</v>
      </c>
      <c r="C284" s="144" t="s">
        <v>383</v>
      </c>
      <c r="D284" s="142" t="s">
        <v>384</v>
      </c>
      <c r="E284" s="140">
        <v>38618</v>
      </c>
      <c r="F284" s="141">
        <v>9970</v>
      </c>
      <c r="G284" s="141">
        <v>9970</v>
      </c>
      <c r="H284" s="141">
        <v>0</v>
      </c>
    </row>
    <row r="285" spans="1:8">
      <c r="A285" s="136">
        <v>18</v>
      </c>
      <c r="B285" s="118"/>
      <c r="C285" s="138" t="s">
        <v>385</v>
      </c>
      <c r="D285" s="142" t="s">
        <v>386</v>
      </c>
      <c r="E285" s="147">
        <v>38618</v>
      </c>
      <c r="F285" s="148">
        <v>13110</v>
      </c>
      <c r="G285" s="148">
        <v>13110</v>
      </c>
      <c r="H285" s="148">
        <v>0</v>
      </c>
    </row>
    <row r="286" spans="1:8">
      <c r="A286" s="136">
        <v>19</v>
      </c>
      <c r="B286" s="137" t="s">
        <v>387</v>
      </c>
      <c r="C286" s="138" t="s">
        <v>388</v>
      </c>
      <c r="D286" s="142" t="s">
        <v>384</v>
      </c>
      <c r="E286" s="140">
        <v>38618</v>
      </c>
      <c r="F286" s="141">
        <v>3585</v>
      </c>
      <c r="G286" s="141">
        <v>3585</v>
      </c>
      <c r="H286" s="141">
        <v>0</v>
      </c>
    </row>
    <row r="287" spans="1:8">
      <c r="A287" s="136">
        <v>20</v>
      </c>
      <c r="B287" s="137" t="s">
        <v>68</v>
      </c>
      <c r="C287" s="115" t="s">
        <v>389</v>
      </c>
      <c r="D287" s="146" t="s">
        <v>390</v>
      </c>
      <c r="E287" s="140">
        <v>38618</v>
      </c>
      <c r="F287" s="141">
        <v>3288</v>
      </c>
      <c r="G287" s="141">
        <v>3288</v>
      </c>
      <c r="H287" s="141">
        <v>0</v>
      </c>
    </row>
    <row r="288" spans="1:8">
      <c r="A288" s="149"/>
      <c r="B288" s="150"/>
      <c r="C288" s="150"/>
      <c r="D288" s="87" t="s">
        <v>93</v>
      </c>
      <c r="E288" s="151"/>
      <c r="F288" s="152">
        <f>SUM(F273:F287)</f>
        <v>96811</v>
      </c>
      <c r="G288" s="152">
        <f t="shared" ref="G288:H288" si="24">SUM(G273:G287)</f>
        <v>96811</v>
      </c>
      <c r="H288" s="152">
        <f t="shared" si="24"/>
        <v>0</v>
      </c>
    </row>
    <row r="289" spans="1:8">
      <c r="A289" s="153" t="s">
        <v>391</v>
      </c>
      <c r="B289" s="153"/>
      <c r="C289" s="154"/>
      <c r="D289" s="89" t="s">
        <v>95</v>
      </c>
      <c r="E289" s="155"/>
      <c r="F289" s="156">
        <f>F271+F288</f>
        <v>115180</v>
      </c>
      <c r="G289" s="156">
        <f>G271+G288</f>
        <v>112316.76</v>
      </c>
      <c r="H289" s="157">
        <f>H271+H288</f>
        <v>2863.2400000000002</v>
      </c>
    </row>
    <row r="290" spans="1:8">
      <c r="A290" s="361" t="s">
        <v>392</v>
      </c>
      <c r="B290" s="361"/>
      <c r="C290" s="361"/>
      <c r="D290" s="361"/>
      <c r="E290" s="362"/>
      <c r="F290" s="362"/>
      <c r="G290" s="362"/>
      <c r="H290" s="362"/>
    </row>
    <row r="294" spans="1:8">
      <c r="A294" s="345" t="s">
        <v>393</v>
      </c>
      <c r="B294" s="345"/>
      <c r="C294" s="345"/>
      <c r="D294" s="345"/>
      <c r="E294" s="345"/>
      <c r="F294" s="345"/>
      <c r="G294" s="345"/>
      <c r="H294" s="345"/>
    </row>
    <row r="295" spans="1:8" ht="24">
      <c r="A295" s="367" t="s">
        <v>1</v>
      </c>
      <c r="B295" s="324" t="s">
        <v>2</v>
      </c>
      <c r="C295" s="350" t="s">
        <v>3</v>
      </c>
      <c r="D295" s="368" t="s">
        <v>185</v>
      </c>
      <c r="E295" s="370" t="s">
        <v>5</v>
      </c>
      <c r="F295" s="158" t="s">
        <v>6</v>
      </c>
      <c r="G295" s="158" t="s">
        <v>186</v>
      </c>
      <c r="H295" s="159" t="s">
        <v>8</v>
      </c>
    </row>
    <row r="296" spans="1:8">
      <c r="A296" s="323"/>
      <c r="B296" s="325"/>
      <c r="C296" s="351"/>
      <c r="D296" s="369"/>
      <c r="E296" s="371"/>
      <c r="F296" s="329" t="s">
        <v>9</v>
      </c>
      <c r="G296" s="329"/>
      <c r="H296" s="330"/>
    </row>
    <row r="297" spans="1:8">
      <c r="A297" s="355" t="s">
        <v>10</v>
      </c>
      <c r="B297" s="356"/>
      <c r="C297" s="356"/>
      <c r="D297" s="160"/>
      <c r="E297" s="160"/>
      <c r="F297" s="160"/>
      <c r="G297" s="160"/>
      <c r="H297" s="161"/>
    </row>
    <row r="298" spans="1:8">
      <c r="A298" s="357" t="s">
        <v>41</v>
      </c>
      <c r="B298" s="358"/>
      <c r="C298" s="358"/>
      <c r="D298" s="162"/>
      <c r="E298" s="162"/>
      <c r="F298" s="163"/>
      <c r="G298" s="163"/>
      <c r="H298" s="164"/>
    </row>
    <row r="299" spans="1:8">
      <c r="A299" s="165">
        <v>1</v>
      </c>
      <c r="B299" s="166" t="s">
        <v>81</v>
      </c>
      <c r="C299" s="167" t="s">
        <v>394</v>
      </c>
      <c r="D299" s="169" t="s">
        <v>244</v>
      </c>
      <c r="E299" s="170" t="s">
        <v>395</v>
      </c>
      <c r="F299" s="168">
        <v>6589</v>
      </c>
      <c r="G299" s="168">
        <v>6037</v>
      </c>
      <c r="H299" s="171">
        <f>F299-G299</f>
        <v>552</v>
      </c>
    </row>
    <row r="300" spans="1:8">
      <c r="A300" s="165">
        <v>2</v>
      </c>
      <c r="B300" s="166" t="s">
        <v>19</v>
      </c>
      <c r="C300" s="167" t="s">
        <v>396</v>
      </c>
      <c r="D300" s="167" t="s">
        <v>397</v>
      </c>
      <c r="E300" s="170" t="s">
        <v>395</v>
      </c>
      <c r="F300" s="168">
        <v>2616</v>
      </c>
      <c r="G300" s="168">
        <v>0</v>
      </c>
      <c r="H300" s="171">
        <v>2616</v>
      </c>
    </row>
    <row r="301" spans="1:8">
      <c r="A301" s="165">
        <v>3</v>
      </c>
      <c r="B301" s="166" t="s">
        <v>123</v>
      </c>
      <c r="C301" s="167" t="s">
        <v>398</v>
      </c>
      <c r="D301" s="167" t="s">
        <v>399</v>
      </c>
      <c r="E301" s="170" t="s">
        <v>395</v>
      </c>
      <c r="F301" s="168">
        <v>9417</v>
      </c>
      <c r="G301" s="168">
        <v>0</v>
      </c>
      <c r="H301" s="171">
        <v>9417</v>
      </c>
    </row>
    <row r="302" spans="1:8">
      <c r="A302" s="165">
        <v>4</v>
      </c>
      <c r="B302" s="166" t="s">
        <v>68</v>
      </c>
      <c r="C302" s="167" t="s">
        <v>400</v>
      </c>
      <c r="D302" s="169" t="s">
        <v>244</v>
      </c>
      <c r="E302" s="170" t="s">
        <v>395</v>
      </c>
      <c r="F302" s="168">
        <v>1131</v>
      </c>
      <c r="G302" s="168">
        <v>0</v>
      </c>
      <c r="H302" s="171">
        <v>1131</v>
      </c>
    </row>
    <row r="303" spans="1:8">
      <c r="A303" s="165"/>
      <c r="B303" s="166"/>
      <c r="C303" s="167"/>
      <c r="D303" s="172" t="s">
        <v>40</v>
      </c>
      <c r="E303" s="173"/>
      <c r="F303" s="174">
        <f>SUM(F299:F302)</f>
        <v>19753</v>
      </c>
      <c r="G303" s="174">
        <f>SUM(G299:G302)</f>
        <v>6037</v>
      </c>
      <c r="H303" s="175">
        <f>SUM(H299:H302)</f>
        <v>13716</v>
      </c>
    </row>
    <row r="304" spans="1:8">
      <c r="A304" s="357" t="s">
        <v>11</v>
      </c>
      <c r="B304" s="358"/>
      <c r="C304" s="176"/>
      <c r="D304" s="162"/>
      <c r="E304" s="162"/>
      <c r="F304" s="163"/>
      <c r="G304" s="163"/>
      <c r="H304" s="164"/>
    </row>
    <row r="305" spans="1:8">
      <c r="A305" s="165">
        <v>5</v>
      </c>
      <c r="B305" s="166" t="s">
        <v>130</v>
      </c>
      <c r="C305" s="167" t="s">
        <v>401</v>
      </c>
      <c r="D305" s="167" t="s">
        <v>402</v>
      </c>
      <c r="E305" s="170" t="s">
        <v>395</v>
      </c>
      <c r="F305" s="168">
        <v>3213</v>
      </c>
      <c r="G305" s="168">
        <v>0</v>
      </c>
      <c r="H305" s="171">
        <v>3213</v>
      </c>
    </row>
    <row r="306" spans="1:8">
      <c r="A306" s="165">
        <v>6</v>
      </c>
      <c r="B306" s="166" t="s">
        <v>12</v>
      </c>
      <c r="C306" s="167" t="s">
        <v>403</v>
      </c>
      <c r="D306" s="167" t="s">
        <v>404</v>
      </c>
      <c r="E306" s="170" t="s">
        <v>395</v>
      </c>
      <c r="F306" s="168">
        <v>2196</v>
      </c>
      <c r="G306" s="177">
        <v>2185.7600000000002</v>
      </c>
      <c r="H306" s="178">
        <v>10.24</v>
      </c>
    </row>
    <row r="307" spans="1:8">
      <c r="A307" s="165">
        <v>7</v>
      </c>
      <c r="B307" s="166" t="s">
        <v>19</v>
      </c>
      <c r="C307" s="167" t="s">
        <v>405</v>
      </c>
      <c r="D307" s="167" t="s">
        <v>406</v>
      </c>
      <c r="E307" s="170" t="s">
        <v>395</v>
      </c>
      <c r="F307" s="168">
        <v>32</v>
      </c>
      <c r="G307" s="177">
        <v>22.27</v>
      </c>
      <c r="H307" s="178">
        <v>9.73</v>
      </c>
    </row>
    <row r="308" spans="1:8">
      <c r="A308" s="165">
        <v>8</v>
      </c>
      <c r="B308" s="166"/>
      <c r="C308" s="167" t="s">
        <v>407</v>
      </c>
      <c r="D308" s="167" t="s">
        <v>408</v>
      </c>
      <c r="E308" s="170" t="s">
        <v>395</v>
      </c>
      <c r="F308" s="168">
        <v>423</v>
      </c>
      <c r="G308" s="177">
        <v>140.51</v>
      </c>
      <c r="H308" s="178">
        <f>F308-G308</f>
        <v>282.49</v>
      </c>
    </row>
    <row r="309" spans="1:8">
      <c r="A309" s="165">
        <v>9</v>
      </c>
      <c r="B309" s="166"/>
      <c r="C309" s="167" t="s">
        <v>409</v>
      </c>
      <c r="D309" s="167" t="s">
        <v>410</v>
      </c>
      <c r="E309" s="170" t="s">
        <v>395</v>
      </c>
      <c r="F309" s="168">
        <v>113</v>
      </c>
      <c r="G309" s="170">
        <v>102.22</v>
      </c>
      <c r="H309" s="179">
        <f>F309-G309</f>
        <v>10.780000000000001</v>
      </c>
    </row>
    <row r="310" spans="1:8">
      <c r="A310" s="165">
        <v>10</v>
      </c>
      <c r="B310" s="166" t="s">
        <v>68</v>
      </c>
      <c r="C310" s="167" t="s">
        <v>411</v>
      </c>
      <c r="D310" s="167" t="s">
        <v>412</v>
      </c>
      <c r="E310" s="170" t="s">
        <v>395</v>
      </c>
      <c r="F310" s="168">
        <v>549</v>
      </c>
      <c r="G310" s="177">
        <v>195.54</v>
      </c>
      <c r="H310" s="178">
        <f>F310-G310</f>
        <v>353.46000000000004</v>
      </c>
    </row>
    <row r="311" spans="1:8">
      <c r="A311" s="165">
        <v>11</v>
      </c>
      <c r="B311" s="166" t="s">
        <v>48</v>
      </c>
      <c r="C311" s="167" t="s">
        <v>413</v>
      </c>
      <c r="D311" s="167" t="s">
        <v>414</v>
      </c>
      <c r="E311" s="170" t="s">
        <v>395</v>
      </c>
      <c r="F311" s="168">
        <v>375</v>
      </c>
      <c r="G311" s="168">
        <v>0</v>
      </c>
      <c r="H311" s="171">
        <v>375</v>
      </c>
    </row>
    <row r="312" spans="1:8">
      <c r="A312" s="165"/>
      <c r="B312" s="180"/>
      <c r="C312" s="181"/>
      <c r="D312" s="172" t="s">
        <v>40</v>
      </c>
      <c r="E312" s="173"/>
      <c r="F312" s="174">
        <f>SUM(F305:F311)</f>
        <v>6901</v>
      </c>
      <c r="G312" s="174">
        <f>SUM(G305:G311)</f>
        <v>2646.2999999999997</v>
      </c>
      <c r="H312" s="175">
        <f>SUM(H305:H311)</f>
        <v>4254.7000000000007</v>
      </c>
    </row>
    <row r="313" spans="1:8">
      <c r="A313" s="165"/>
      <c r="B313" s="180"/>
      <c r="C313" s="181"/>
      <c r="D313" s="78" t="s">
        <v>52</v>
      </c>
      <c r="E313" s="79"/>
      <c r="F313" s="133">
        <f>SUM(F312,F303)</f>
        <v>26654</v>
      </c>
      <c r="G313" s="133">
        <f>SUM(G312,G303)</f>
        <v>8683.2999999999993</v>
      </c>
      <c r="H313" s="182">
        <f>SUM(H312,H303)</f>
        <v>17970.7</v>
      </c>
    </row>
    <row r="314" spans="1:8">
      <c r="A314" s="359" t="s">
        <v>415</v>
      </c>
      <c r="B314" s="360"/>
      <c r="C314" s="360"/>
      <c r="D314" s="360"/>
      <c r="E314" s="183"/>
      <c r="F314" s="184"/>
      <c r="G314" s="184"/>
      <c r="H314" s="185"/>
    </row>
    <row r="315" spans="1:8">
      <c r="A315" s="186">
        <v>12</v>
      </c>
      <c r="B315" s="187" t="s">
        <v>357</v>
      </c>
      <c r="C315" s="188" t="s">
        <v>416</v>
      </c>
      <c r="D315" s="190" t="s">
        <v>417</v>
      </c>
      <c r="E315" s="191" t="s">
        <v>395</v>
      </c>
      <c r="F315" s="192">
        <v>12324</v>
      </c>
      <c r="G315" s="192">
        <v>12324</v>
      </c>
      <c r="H315" s="193">
        <v>0</v>
      </c>
    </row>
    <row r="316" spans="1:8">
      <c r="A316" s="186">
        <v>13</v>
      </c>
      <c r="B316" s="187" t="s">
        <v>418</v>
      </c>
      <c r="C316" s="188" t="s">
        <v>419</v>
      </c>
      <c r="D316" s="190" t="s">
        <v>420</v>
      </c>
      <c r="E316" s="191" t="s">
        <v>395</v>
      </c>
      <c r="F316" s="192">
        <v>11951</v>
      </c>
      <c r="G316" s="192">
        <v>11951</v>
      </c>
      <c r="H316" s="193">
        <v>0</v>
      </c>
    </row>
    <row r="317" spans="1:8">
      <c r="A317" s="186">
        <v>14</v>
      </c>
      <c r="B317" s="194"/>
      <c r="C317" s="188" t="s">
        <v>421</v>
      </c>
      <c r="D317" s="190" t="s">
        <v>422</v>
      </c>
      <c r="E317" s="191" t="s">
        <v>395</v>
      </c>
      <c r="F317" s="192">
        <v>11851</v>
      </c>
      <c r="G317" s="192">
        <v>11851</v>
      </c>
      <c r="H317" s="193">
        <v>0</v>
      </c>
    </row>
    <row r="318" spans="1:8">
      <c r="A318" s="186">
        <v>15</v>
      </c>
      <c r="B318" s="194"/>
      <c r="C318" s="188" t="s">
        <v>423</v>
      </c>
      <c r="D318" s="190" t="s">
        <v>420</v>
      </c>
      <c r="E318" s="191" t="s">
        <v>395</v>
      </c>
      <c r="F318" s="192">
        <v>6205</v>
      </c>
      <c r="G318" s="192">
        <v>6205</v>
      </c>
      <c r="H318" s="193">
        <v>0</v>
      </c>
    </row>
    <row r="319" spans="1:8">
      <c r="A319" s="186">
        <v>16</v>
      </c>
      <c r="B319" s="194"/>
      <c r="C319" s="188" t="s">
        <v>424</v>
      </c>
      <c r="D319" s="190" t="s">
        <v>425</v>
      </c>
      <c r="E319" s="191" t="s">
        <v>395</v>
      </c>
      <c r="F319" s="192">
        <v>11904</v>
      </c>
      <c r="G319" s="192">
        <v>11904</v>
      </c>
      <c r="H319" s="193">
        <v>0</v>
      </c>
    </row>
    <row r="320" spans="1:8" ht="24">
      <c r="A320" s="186">
        <v>17</v>
      </c>
      <c r="B320" s="194"/>
      <c r="C320" s="188" t="s">
        <v>426</v>
      </c>
      <c r="D320" s="190" t="s">
        <v>427</v>
      </c>
      <c r="E320" s="191" t="s">
        <v>395</v>
      </c>
      <c r="F320" s="192">
        <v>11922</v>
      </c>
      <c r="G320" s="192">
        <v>11922</v>
      </c>
      <c r="H320" s="193">
        <v>0</v>
      </c>
    </row>
    <row r="321" spans="1:8">
      <c r="A321" s="186">
        <v>18</v>
      </c>
      <c r="B321" s="194"/>
      <c r="C321" s="195" t="s">
        <v>428</v>
      </c>
      <c r="D321" s="190" t="s">
        <v>429</v>
      </c>
      <c r="E321" s="191" t="s">
        <v>395</v>
      </c>
      <c r="F321" s="192">
        <v>10907</v>
      </c>
      <c r="G321" s="192">
        <v>10907</v>
      </c>
      <c r="H321" s="193">
        <v>0</v>
      </c>
    </row>
    <row r="322" spans="1:8">
      <c r="A322" s="186">
        <v>19</v>
      </c>
      <c r="B322" s="194"/>
      <c r="C322" s="195" t="s">
        <v>430</v>
      </c>
      <c r="D322" s="190" t="s">
        <v>431</v>
      </c>
      <c r="E322" s="191" t="s">
        <v>395</v>
      </c>
      <c r="F322" s="192">
        <v>1140</v>
      </c>
      <c r="G322" s="192">
        <v>1140</v>
      </c>
      <c r="H322" s="193">
        <v>0</v>
      </c>
    </row>
    <row r="323" spans="1:8">
      <c r="A323" s="186">
        <v>20</v>
      </c>
      <c r="B323" s="194"/>
      <c r="C323" s="188" t="s">
        <v>432</v>
      </c>
      <c r="D323" s="190" t="s">
        <v>433</v>
      </c>
      <c r="E323" s="191" t="s">
        <v>395</v>
      </c>
      <c r="F323" s="192">
        <v>11856</v>
      </c>
      <c r="G323" s="192">
        <v>11856</v>
      </c>
      <c r="H323" s="193">
        <v>0</v>
      </c>
    </row>
    <row r="324" spans="1:8">
      <c r="A324" s="186">
        <v>21</v>
      </c>
      <c r="B324" s="187" t="s">
        <v>379</v>
      </c>
      <c r="C324" s="195" t="s">
        <v>434</v>
      </c>
      <c r="D324" s="190" t="s">
        <v>433</v>
      </c>
      <c r="E324" s="191" t="s">
        <v>395</v>
      </c>
      <c r="F324" s="192">
        <v>9885</v>
      </c>
      <c r="G324" s="192">
        <v>9885</v>
      </c>
      <c r="H324" s="193">
        <v>0</v>
      </c>
    </row>
    <row r="325" spans="1:8">
      <c r="A325" s="186">
        <v>22</v>
      </c>
      <c r="B325" s="194"/>
      <c r="C325" s="195" t="s">
        <v>435</v>
      </c>
      <c r="D325" s="190" t="s">
        <v>433</v>
      </c>
      <c r="E325" s="191" t="s">
        <v>395</v>
      </c>
      <c r="F325" s="192">
        <v>11813</v>
      </c>
      <c r="G325" s="192">
        <v>11813</v>
      </c>
      <c r="H325" s="193">
        <v>0</v>
      </c>
    </row>
    <row r="326" spans="1:8">
      <c r="A326" s="186">
        <v>23</v>
      </c>
      <c r="B326" s="194"/>
      <c r="C326" s="195" t="s">
        <v>436</v>
      </c>
      <c r="D326" s="190" t="s">
        <v>433</v>
      </c>
      <c r="E326" s="191" t="s">
        <v>395</v>
      </c>
      <c r="F326" s="192">
        <v>11316</v>
      </c>
      <c r="G326" s="192">
        <v>11316</v>
      </c>
      <c r="H326" s="193">
        <v>0</v>
      </c>
    </row>
    <row r="327" spans="1:8">
      <c r="A327" s="186">
        <v>24</v>
      </c>
      <c r="B327" s="194"/>
      <c r="C327" s="195" t="s">
        <v>437</v>
      </c>
      <c r="D327" s="190" t="s">
        <v>433</v>
      </c>
      <c r="E327" s="191" t="s">
        <v>395</v>
      </c>
      <c r="F327" s="192">
        <v>8822</v>
      </c>
      <c r="G327" s="192">
        <v>8822</v>
      </c>
      <c r="H327" s="193">
        <v>0</v>
      </c>
    </row>
    <row r="328" spans="1:8">
      <c r="A328" s="186">
        <v>25</v>
      </c>
      <c r="B328" s="194" t="s">
        <v>194</v>
      </c>
      <c r="C328" s="167" t="s">
        <v>438</v>
      </c>
      <c r="D328" s="190" t="s">
        <v>439</v>
      </c>
      <c r="E328" s="191" t="s">
        <v>395</v>
      </c>
      <c r="F328" s="192">
        <v>7790</v>
      </c>
      <c r="G328" s="192">
        <v>7790</v>
      </c>
      <c r="H328" s="193">
        <v>0</v>
      </c>
    </row>
    <row r="329" spans="1:8">
      <c r="A329" s="186">
        <v>26</v>
      </c>
      <c r="B329" s="194"/>
      <c r="C329" s="167" t="s">
        <v>440</v>
      </c>
      <c r="D329" s="190" t="s">
        <v>439</v>
      </c>
      <c r="E329" s="191" t="s">
        <v>395</v>
      </c>
      <c r="F329" s="192">
        <v>8706</v>
      </c>
      <c r="G329" s="192">
        <v>8706</v>
      </c>
      <c r="H329" s="193">
        <v>0</v>
      </c>
    </row>
    <row r="330" spans="1:8">
      <c r="A330" s="186">
        <v>27</v>
      </c>
      <c r="B330" s="194"/>
      <c r="C330" s="188" t="s">
        <v>441</v>
      </c>
      <c r="D330" s="190" t="s">
        <v>433</v>
      </c>
      <c r="E330" s="191" t="s">
        <v>395</v>
      </c>
      <c r="F330" s="192">
        <v>10454</v>
      </c>
      <c r="G330" s="192">
        <v>10454</v>
      </c>
      <c r="H330" s="193">
        <v>0</v>
      </c>
    </row>
    <row r="331" spans="1:8">
      <c r="A331" s="186">
        <v>28</v>
      </c>
      <c r="B331" s="187" t="s">
        <v>373</v>
      </c>
      <c r="C331" s="188" t="s">
        <v>442</v>
      </c>
      <c r="D331" s="190" t="s">
        <v>443</v>
      </c>
      <c r="E331" s="191" t="s">
        <v>395</v>
      </c>
      <c r="F331" s="192">
        <v>1330</v>
      </c>
      <c r="G331" s="192">
        <v>1330</v>
      </c>
      <c r="H331" s="193">
        <v>0</v>
      </c>
    </row>
    <row r="332" spans="1:8" ht="36">
      <c r="A332" s="186">
        <v>29</v>
      </c>
      <c r="B332" s="187"/>
      <c r="C332" s="167" t="s">
        <v>444</v>
      </c>
      <c r="D332" s="190" t="s">
        <v>445</v>
      </c>
      <c r="E332" s="191" t="s">
        <v>395</v>
      </c>
      <c r="F332" s="192">
        <v>4613</v>
      </c>
      <c r="G332" s="192">
        <v>4613</v>
      </c>
      <c r="H332" s="193">
        <v>0</v>
      </c>
    </row>
    <row r="333" spans="1:8" ht="24">
      <c r="A333" s="186">
        <v>30</v>
      </c>
      <c r="B333" s="194" t="s">
        <v>130</v>
      </c>
      <c r="C333" s="195" t="s">
        <v>446</v>
      </c>
      <c r="D333" s="190" t="s">
        <v>447</v>
      </c>
      <c r="E333" s="191" t="s">
        <v>395</v>
      </c>
      <c r="F333" s="192">
        <v>3619</v>
      </c>
      <c r="G333" s="192">
        <v>3619</v>
      </c>
      <c r="H333" s="193">
        <v>0</v>
      </c>
    </row>
    <row r="334" spans="1:8">
      <c r="A334" s="186">
        <v>31</v>
      </c>
      <c r="B334" s="187" t="s">
        <v>448</v>
      </c>
      <c r="C334" s="195" t="s">
        <v>449</v>
      </c>
      <c r="D334" s="188" t="s">
        <v>450</v>
      </c>
      <c r="E334" s="191" t="s">
        <v>395</v>
      </c>
      <c r="F334" s="192">
        <v>144</v>
      </c>
      <c r="G334" s="192">
        <v>144</v>
      </c>
      <c r="H334" s="193">
        <v>0</v>
      </c>
    </row>
    <row r="335" spans="1:8" ht="24">
      <c r="A335" s="186">
        <v>32</v>
      </c>
      <c r="B335" s="194"/>
      <c r="C335" s="195" t="s">
        <v>451</v>
      </c>
      <c r="D335" s="190" t="s">
        <v>452</v>
      </c>
      <c r="E335" s="191" t="s">
        <v>395</v>
      </c>
      <c r="F335" s="192">
        <v>95</v>
      </c>
      <c r="G335" s="192">
        <v>95</v>
      </c>
      <c r="H335" s="193">
        <v>0</v>
      </c>
    </row>
    <row r="336" spans="1:8">
      <c r="A336" s="186">
        <v>33</v>
      </c>
      <c r="B336" s="166"/>
      <c r="C336" s="167" t="s">
        <v>453</v>
      </c>
      <c r="D336" s="190" t="s">
        <v>454</v>
      </c>
      <c r="E336" s="191" t="s">
        <v>395</v>
      </c>
      <c r="F336" s="192">
        <v>1252</v>
      </c>
      <c r="G336" s="192">
        <v>1252</v>
      </c>
      <c r="H336" s="193">
        <v>0</v>
      </c>
    </row>
    <row r="337" spans="1:8">
      <c r="A337" s="186">
        <v>34</v>
      </c>
      <c r="B337" s="196"/>
      <c r="C337" s="167" t="s">
        <v>455</v>
      </c>
      <c r="D337" s="190" t="s">
        <v>456</v>
      </c>
      <c r="E337" s="191" t="s">
        <v>395</v>
      </c>
      <c r="F337" s="192">
        <v>218</v>
      </c>
      <c r="G337" s="192">
        <v>218</v>
      </c>
      <c r="H337" s="193">
        <v>0</v>
      </c>
    </row>
    <row r="338" spans="1:8">
      <c r="A338" s="186">
        <v>35</v>
      </c>
      <c r="B338" s="196"/>
      <c r="C338" s="167" t="s">
        <v>457</v>
      </c>
      <c r="D338" s="190" t="s">
        <v>458</v>
      </c>
      <c r="E338" s="191" t="s">
        <v>395</v>
      </c>
      <c r="F338" s="192">
        <v>46</v>
      </c>
      <c r="G338" s="192">
        <v>46</v>
      </c>
      <c r="H338" s="193">
        <v>0</v>
      </c>
    </row>
    <row r="339" spans="1:8">
      <c r="A339" s="186">
        <v>36</v>
      </c>
      <c r="B339" s="187" t="s">
        <v>459</v>
      </c>
      <c r="C339" s="188" t="s">
        <v>460</v>
      </c>
      <c r="D339" s="190" t="s">
        <v>461</v>
      </c>
      <c r="E339" s="191" t="s">
        <v>395</v>
      </c>
      <c r="F339" s="192">
        <v>70</v>
      </c>
      <c r="G339" s="192">
        <v>70</v>
      </c>
      <c r="H339" s="193">
        <v>0</v>
      </c>
    </row>
    <row r="340" spans="1:8" ht="24">
      <c r="A340" s="186">
        <v>37</v>
      </c>
      <c r="B340" s="194"/>
      <c r="C340" s="195" t="s">
        <v>462</v>
      </c>
      <c r="D340" s="190" t="s">
        <v>463</v>
      </c>
      <c r="E340" s="191" t="s">
        <v>395</v>
      </c>
      <c r="F340" s="192">
        <v>75</v>
      </c>
      <c r="G340" s="192">
        <v>75</v>
      </c>
      <c r="H340" s="193">
        <v>0</v>
      </c>
    </row>
    <row r="341" spans="1:8">
      <c r="A341" s="186">
        <v>38</v>
      </c>
      <c r="B341" s="187" t="s">
        <v>354</v>
      </c>
      <c r="C341" s="188" t="s">
        <v>464</v>
      </c>
      <c r="D341" s="190" t="s">
        <v>420</v>
      </c>
      <c r="E341" s="191" t="s">
        <v>395</v>
      </c>
      <c r="F341" s="192">
        <v>10302</v>
      </c>
      <c r="G341" s="192">
        <v>10302</v>
      </c>
      <c r="H341" s="193">
        <v>0</v>
      </c>
    </row>
    <row r="342" spans="1:8">
      <c r="A342" s="186">
        <v>39</v>
      </c>
      <c r="B342" s="194"/>
      <c r="C342" s="188" t="s">
        <v>465</v>
      </c>
      <c r="D342" s="190" t="s">
        <v>420</v>
      </c>
      <c r="E342" s="191" t="s">
        <v>395</v>
      </c>
      <c r="F342" s="192">
        <v>12059</v>
      </c>
      <c r="G342" s="192">
        <v>12059</v>
      </c>
      <c r="H342" s="193">
        <v>0</v>
      </c>
    </row>
    <row r="343" spans="1:8">
      <c r="A343" s="186">
        <v>40</v>
      </c>
      <c r="B343" s="194"/>
      <c r="C343" s="188" t="s">
        <v>466</v>
      </c>
      <c r="D343" s="190" t="s">
        <v>420</v>
      </c>
      <c r="E343" s="191" t="s">
        <v>395</v>
      </c>
      <c r="F343" s="192">
        <v>12025</v>
      </c>
      <c r="G343" s="192">
        <v>12025</v>
      </c>
      <c r="H343" s="193">
        <v>0</v>
      </c>
    </row>
    <row r="344" spans="1:8">
      <c r="A344" s="186">
        <v>41</v>
      </c>
      <c r="B344" s="194"/>
      <c r="C344" s="188" t="s">
        <v>467</v>
      </c>
      <c r="D344" s="190" t="s">
        <v>420</v>
      </c>
      <c r="E344" s="191" t="s">
        <v>395</v>
      </c>
      <c r="F344" s="192">
        <v>9994</v>
      </c>
      <c r="G344" s="192">
        <v>9994</v>
      </c>
      <c r="H344" s="193">
        <v>0</v>
      </c>
    </row>
    <row r="345" spans="1:8">
      <c r="A345" s="186">
        <v>42</v>
      </c>
      <c r="B345" s="194"/>
      <c r="C345" s="167" t="s">
        <v>468</v>
      </c>
      <c r="D345" s="190" t="s">
        <v>420</v>
      </c>
      <c r="E345" s="191" t="s">
        <v>395</v>
      </c>
      <c r="F345" s="192">
        <v>12017</v>
      </c>
      <c r="G345" s="192">
        <v>12017</v>
      </c>
      <c r="H345" s="193">
        <v>0</v>
      </c>
    </row>
    <row r="346" spans="1:8">
      <c r="A346" s="186">
        <v>43</v>
      </c>
      <c r="B346" s="194"/>
      <c r="C346" s="197" t="s">
        <v>469</v>
      </c>
      <c r="D346" s="190" t="s">
        <v>420</v>
      </c>
      <c r="E346" s="191" t="s">
        <v>395</v>
      </c>
      <c r="F346" s="192">
        <v>13451</v>
      </c>
      <c r="G346" s="192">
        <v>13451</v>
      </c>
      <c r="H346" s="193">
        <v>0</v>
      </c>
    </row>
    <row r="347" spans="1:8">
      <c r="A347" s="186">
        <v>44</v>
      </c>
      <c r="B347" s="194"/>
      <c r="C347" s="167" t="s">
        <v>470</v>
      </c>
      <c r="D347" s="190" t="s">
        <v>471</v>
      </c>
      <c r="E347" s="191" t="s">
        <v>395</v>
      </c>
      <c r="F347" s="192">
        <v>214</v>
      </c>
      <c r="G347" s="192">
        <v>214</v>
      </c>
      <c r="H347" s="193">
        <v>0</v>
      </c>
    </row>
    <row r="348" spans="1:8" ht="24">
      <c r="A348" s="186">
        <v>45</v>
      </c>
      <c r="B348" s="187" t="s">
        <v>472</v>
      </c>
      <c r="C348" s="188" t="s">
        <v>473</v>
      </c>
      <c r="D348" s="190" t="s">
        <v>474</v>
      </c>
      <c r="E348" s="191" t="s">
        <v>395</v>
      </c>
      <c r="F348" s="192">
        <v>1520</v>
      </c>
      <c r="G348" s="192">
        <v>1520</v>
      </c>
      <c r="H348" s="193">
        <v>0</v>
      </c>
    </row>
    <row r="349" spans="1:8" ht="24">
      <c r="A349" s="186">
        <v>46</v>
      </c>
      <c r="B349" s="194"/>
      <c r="C349" s="188" t="s">
        <v>475</v>
      </c>
      <c r="D349" s="190" t="s">
        <v>476</v>
      </c>
      <c r="E349" s="198" t="s">
        <v>395</v>
      </c>
      <c r="F349" s="192">
        <v>741</v>
      </c>
      <c r="G349" s="192">
        <v>741</v>
      </c>
      <c r="H349" s="193">
        <v>0</v>
      </c>
    </row>
    <row r="350" spans="1:8">
      <c r="A350" s="186">
        <v>47</v>
      </c>
      <c r="B350" s="187" t="s">
        <v>477</v>
      </c>
      <c r="C350" s="188" t="s">
        <v>478</v>
      </c>
      <c r="D350" s="190" t="s">
        <v>244</v>
      </c>
      <c r="E350" s="191" t="s">
        <v>395</v>
      </c>
      <c r="F350" s="192">
        <v>2537</v>
      </c>
      <c r="G350" s="192">
        <v>2537</v>
      </c>
      <c r="H350" s="193">
        <v>0</v>
      </c>
    </row>
    <row r="351" spans="1:8">
      <c r="A351" s="186">
        <v>48</v>
      </c>
      <c r="B351" s="187" t="s">
        <v>370</v>
      </c>
      <c r="C351" s="188" t="s">
        <v>479</v>
      </c>
      <c r="D351" s="190" t="s">
        <v>244</v>
      </c>
      <c r="E351" s="191" t="s">
        <v>395</v>
      </c>
      <c r="F351" s="192">
        <v>8354</v>
      </c>
      <c r="G351" s="192">
        <v>8354</v>
      </c>
      <c r="H351" s="193">
        <v>0</v>
      </c>
    </row>
    <row r="352" spans="1:8" ht="24">
      <c r="A352" s="186">
        <v>49</v>
      </c>
      <c r="B352" s="166" t="s">
        <v>110</v>
      </c>
      <c r="C352" s="167" t="s">
        <v>480</v>
      </c>
      <c r="D352" s="190" t="s">
        <v>481</v>
      </c>
      <c r="E352" s="191" t="s">
        <v>395</v>
      </c>
      <c r="F352" s="192">
        <v>13277</v>
      </c>
      <c r="G352" s="192">
        <v>13277</v>
      </c>
      <c r="H352" s="193">
        <v>0</v>
      </c>
    </row>
    <row r="353" spans="1:8">
      <c r="A353" s="186">
        <v>50</v>
      </c>
      <c r="B353" s="166" t="s">
        <v>119</v>
      </c>
      <c r="C353" s="167" t="s">
        <v>482</v>
      </c>
      <c r="D353" s="190" t="s">
        <v>483</v>
      </c>
      <c r="E353" s="191" t="s">
        <v>395</v>
      </c>
      <c r="F353" s="192">
        <v>2649</v>
      </c>
      <c r="G353" s="192">
        <v>0</v>
      </c>
      <c r="H353" s="193">
        <v>2649</v>
      </c>
    </row>
    <row r="354" spans="1:8">
      <c r="A354" s="186">
        <v>51</v>
      </c>
      <c r="B354" s="166" t="s">
        <v>116</v>
      </c>
      <c r="C354" s="167" t="s">
        <v>484</v>
      </c>
      <c r="D354" s="172" t="s">
        <v>244</v>
      </c>
      <c r="E354" s="191" t="s">
        <v>395</v>
      </c>
      <c r="F354" s="192">
        <v>4466</v>
      </c>
      <c r="G354" s="192">
        <v>4466</v>
      </c>
      <c r="H354" s="193">
        <v>0</v>
      </c>
    </row>
    <row r="355" spans="1:8">
      <c r="A355" s="186">
        <v>52</v>
      </c>
      <c r="B355" s="166"/>
      <c r="C355" s="167" t="s">
        <v>485</v>
      </c>
      <c r="D355" s="169" t="s">
        <v>244</v>
      </c>
      <c r="E355" s="170" t="s">
        <v>395</v>
      </c>
      <c r="F355" s="168">
        <v>5801</v>
      </c>
      <c r="G355" s="168">
        <v>5801</v>
      </c>
      <c r="H355" s="171">
        <v>0</v>
      </c>
    </row>
    <row r="356" spans="1:8">
      <c r="A356" s="199"/>
      <c r="B356" s="200"/>
      <c r="C356" s="160"/>
      <c r="D356" s="201" t="s">
        <v>93</v>
      </c>
      <c r="E356" s="202"/>
      <c r="F356" s="203">
        <f>SUM(F315:F355)</f>
        <v>279715</v>
      </c>
      <c r="G356" s="203">
        <f t="shared" ref="G356:H356" si="25">SUM(G315:G355)</f>
        <v>277066</v>
      </c>
      <c r="H356" s="203">
        <f t="shared" si="25"/>
        <v>2649</v>
      </c>
    </row>
    <row r="357" spans="1:8">
      <c r="A357" s="204"/>
      <c r="B357" s="205" t="s">
        <v>486</v>
      </c>
      <c r="C357" s="155"/>
      <c r="D357" s="96" t="s">
        <v>95</v>
      </c>
      <c r="E357" s="155"/>
      <c r="F357" s="156">
        <f>F313+F356</f>
        <v>306369</v>
      </c>
      <c r="G357" s="206">
        <f>G313+G356</f>
        <v>285749.3</v>
      </c>
      <c r="H357" s="207">
        <f>H313+H356</f>
        <v>20619.7</v>
      </c>
    </row>
    <row r="358" spans="1:8">
      <c r="A358" s="342" t="s">
        <v>487</v>
      </c>
      <c r="B358" s="342"/>
      <c r="C358" s="342"/>
      <c r="D358" s="342"/>
      <c r="E358" s="342"/>
      <c r="F358" s="342"/>
      <c r="G358" s="342"/>
      <c r="H358" s="342"/>
    </row>
    <row r="362" spans="1:8">
      <c r="A362" s="345" t="s">
        <v>488</v>
      </c>
      <c r="B362" s="345"/>
      <c r="C362" s="345"/>
      <c r="D362" s="345"/>
      <c r="E362" s="345"/>
      <c r="F362" s="345"/>
      <c r="G362" s="345"/>
      <c r="H362" s="345"/>
    </row>
    <row r="363" spans="1:8" ht="24">
      <c r="A363" s="367" t="s">
        <v>1</v>
      </c>
      <c r="B363" s="324" t="s">
        <v>2</v>
      </c>
      <c r="C363" s="324" t="s">
        <v>3</v>
      </c>
      <c r="D363" s="350" t="s">
        <v>185</v>
      </c>
      <c r="E363" s="370" t="s">
        <v>5</v>
      </c>
      <c r="F363" s="158" t="s">
        <v>6</v>
      </c>
      <c r="G363" s="158" t="s">
        <v>186</v>
      </c>
      <c r="H363" s="159" t="s">
        <v>8</v>
      </c>
    </row>
    <row r="364" spans="1:8">
      <c r="A364" s="323"/>
      <c r="B364" s="325"/>
      <c r="C364" s="325"/>
      <c r="D364" s="351"/>
      <c r="E364" s="371"/>
      <c r="F364" s="329" t="s">
        <v>9</v>
      </c>
      <c r="G364" s="329"/>
      <c r="H364" s="372"/>
    </row>
    <row r="365" spans="1:8">
      <c r="A365" s="357" t="s">
        <v>489</v>
      </c>
      <c r="B365" s="358"/>
      <c r="C365" s="358"/>
      <c r="D365" s="208"/>
      <c r="E365" s="209"/>
      <c r="F365" s="210"/>
      <c r="G365" s="210"/>
      <c r="H365" s="211"/>
    </row>
    <row r="366" spans="1:8">
      <c r="A366" s="357" t="s">
        <v>41</v>
      </c>
      <c r="B366" s="358"/>
      <c r="C366" s="358"/>
      <c r="D366" s="212"/>
      <c r="E366" s="213"/>
      <c r="F366" s="214"/>
      <c r="G366" s="214"/>
      <c r="H366" s="215"/>
    </row>
    <row r="367" spans="1:8">
      <c r="A367" s="5">
        <v>1</v>
      </c>
      <c r="B367" s="216" t="s">
        <v>76</v>
      </c>
      <c r="C367" s="217" t="s">
        <v>490</v>
      </c>
      <c r="D367" s="217" t="s">
        <v>491</v>
      </c>
      <c r="E367" s="219" t="s">
        <v>492</v>
      </c>
      <c r="F367" s="220">
        <v>2811</v>
      </c>
      <c r="G367" s="220">
        <v>1561</v>
      </c>
      <c r="H367" s="221">
        <f>F367-G367</f>
        <v>1250</v>
      </c>
    </row>
    <row r="368" spans="1:8">
      <c r="A368" s="5">
        <v>2</v>
      </c>
      <c r="B368" s="216"/>
      <c r="C368" s="217" t="s">
        <v>493</v>
      </c>
      <c r="D368" s="222" t="s">
        <v>494</v>
      </c>
      <c r="E368" s="219" t="s">
        <v>492</v>
      </c>
      <c r="F368" s="220">
        <v>1191</v>
      </c>
      <c r="G368" s="220">
        <v>0</v>
      </c>
      <c r="H368" s="221">
        <v>1191</v>
      </c>
    </row>
    <row r="369" spans="1:8">
      <c r="A369" s="5">
        <v>3</v>
      </c>
      <c r="B369" s="216"/>
      <c r="C369" s="217" t="s">
        <v>495</v>
      </c>
      <c r="D369" s="223" t="s">
        <v>496</v>
      </c>
      <c r="E369" s="219" t="s">
        <v>492</v>
      </c>
      <c r="F369" s="220">
        <v>2810</v>
      </c>
      <c r="G369" s="220">
        <v>1125</v>
      </c>
      <c r="H369" s="221">
        <v>1685</v>
      </c>
    </row>
    <row r="370" spans="1:8">
      <c r="A370" s="224"/>
      <c r="B370" s="225"/>
      <c r="C370" s="226"/>
      <c r="D370" s="172" t="s">
        <v>40</v>
      </c>
      <c r="E370" s="173"/>
      <c r="F370" s="174">
        <f>SUM(F367:F369)</f>
        <v>6812</v>
      </c>
      <c r="G370" s="174">
        <f t="shared" ref="G370:H370" si="26">SUM(G367:G369)</f>
        <v>2686</v>
      </c>
      <c r="H370" s="175">
        <f t="shared" si="26"/>
        <v>4126</v>
      </c>
    </row>
    <row r="371" spans="1:8">
      <c r="A371" s="357" t="s">
        <v>11</v>
      </c>
      <c r="B371" s="358"/>
      <c r="C371" s="225"/>
      <c r="D371" s="212"/>
      <c r="E371" s="213"/>
      <c r="F371" s="214"/>
      <c r="G371" s="214"/>
      <c r="H371" s="215"/>
    </row>
    <row r="372" spans="1:8">
      <c r="A372" s="5">
        <v>4</v>
      </c>
      <c r="B372" s="216" t="s">
        <v>127</v>
      </c>
      <c r="C372" s="217" t="s">
        <v>497</v>
      </c>
      <c r="D372" s="222" t="s">
        <v>244</v>
      </c>
      <c r="E372" s="219" t="s">
        <v>492</v>
      </c>
      <c r="F372" s="220">
        <v>2552</v>
      </c>
      <c r="G372" s="220">
        <v>0</v>
      </c>
      <c r="H372" s="221">
        <v>2552</v>
      </c>
    </row>
    <row r="373" spans="1:8">
      <c r="A373" s="5">
        <v>5</v>
      </c>
      <c r="B373" s="216" t="s">
        <v>113</v>
      </c>
      <c r="C373" s="217" t="s">
        <v>498</v>
      </c>
      <c r="D373" s="222" t="s">
        <v>244</v>
      </c>
      <c r="E373" s="219" t="s">
        <v>492</v>
      </c>
      <c r="F373" s="220">
        <v>3792</v>
      </c>
      <c r="G373" s="220">
        <v>0</v>
      </c>
      <c r="H373" s="221">
        <v>3792</v>
      </c>
    </row>
    <row r="374" spans="1:8">
      <c r="A374" s="5">
        <v>6</v>
      </c>
      <c r="B374" s="216"/>
      <c r="C374" s="217" t="s">
        <v>499</v>
      </c>
      <c r="D374" s="222" t="s">
        <v>244</v>
      </c>
      <c r="E374" s="219" t="s">
        <v>492</v>
      </c>
      <c r="F374" s="220">
        <v>4001</v>
      </c>
      <c r="G374" s="220">
        <v>0</v>
      </c>
      <c r="H374" s="221">
        <v>4001</v>
      </c>
    </row>
    <row r="375" spans="1:8">
      <c r="A375" s="5">
        <v>7</v>
      </c>
      <c r="B375" s="216"/>
      <c r="C375" s="217" t="s">
        <v>500</v>
      </c>
      <c r="D375" s="217" t="s">
        <v>501</v>
      </c>
      <c r="E375" s="219" t="s">
        <v>492</v>
      </c>
      <c r="F375" s="220">
        <v>3940</v>
      </c>
      <c r="G375" s="220">
        <v>0</v>
      </c>
      <c r="H375" s="221">
        <v>3940</v>
      </c>
    </row>
    <row r="376" spans="1:8" ht="24">
      <c r="A376" s="5">
        <v>8</v>
      </c>
      <c r="B376" s="216" t="s">
        <v>110</v>
      </c>
      <c r="C376" s="217" t="s">
        <v>502</v>
      </c>
      <c r="D376" s="217" t="s">
        <v>503</v>
      </c>
      <c r="E376" s="227">
        <v>39804</v>
      </c>
      <c r="F376" s="220">
        <v>789</v>
      </c>
      <c r="G376" s="220">
        <v>0</v>
      </c>
      <c r="H376" s="221">
        <v>789</v>
      </c>
    </row>
    <row r="377" spans="1:8">
      <c r="A377" s="5">
        <v>9</v>
      </c>
      <c r="B377" s="216" t="s">
        <v>12</v>
      </c>
      <c r="C377" s="217" t="s">
        <v>504</v>
      </c>
      <c r="D377" s="217" t="s">
        <v>505</v>
      </c>
      <c r="E377" s="227">
        <v>39804</v>
      </c>
      <c r="F377" s="220">
        <v>1424</v>
      </c>
      <c r="G377" s="220">
        <v>273</v>
      </c>
      <c r="H377" s="221">
        <v>1151</v>
      </c>
    </row>
    <row r="378" spans="1:8">
      <c r="A378" s="5">
        <v>10</v>
      </c>
      <c r="B378" s="216" t="s">
        <v>19</v>
      </c>
      <c r="C378" s="217" t="s">
        <v>506</v>
      </c>
      <c r="D378" s="222" t="s">
        <v>507</v>
      </c>
      <c r="E378" s="227">
        <v>39804</v>
      </c>
      <c r="F378" s="220">
        <v>48</v>
      </c>
      <c r="G378" s="220">
        <v>0</v>
      </c>
      <c r="H378" s="221">
        <v>48</v>
      </c>
    </row>
    <row r="379" spans="1:8">
      <c r="A379" s="5">
        <v>11</v>
      </c>
      <c r="B379" s="216"/>
      <c r="C379" s="217" t="s">
        <v>508</v>
      </c>
      <c r="D379" s="222" t="s">
        <v>509</v>
      </c>
      <c r="E379" s="227">
        <v>39804</v>
      </c>
      <c r="F379" s="220">
        <v>83</v>
      </c>
      <c r="G379" s="220">
        <v>0</v>
      </c>
      <c r="H379" s="221">
        <v>83</v>
      </c>
    </row>
    <row r="380" spans="1:8">
      <c r="A380" s="5">
        <v>12</v>
      </c>
      <c r="B380" s="216"/>
      <c r="C380" s="217" t="s">
        <v>510</v>
      </c>
      <c r="D380" s="222" t="s">
        <v>507</v>
      </c>
      <c r="E380" s="227">
        <v>39804</v>
      </c>
      <c r="F380" s="220">
        <v>170</v>
      </c>
      <c r="G380" s="218">
        <v>38</v>
      </c>
      <c r="H380" s="221">
        <f>F380-G380</f>
        <v>132</v>
      </c>
    </row>
    <row r="381" spans="1:8">
      <c r="A381" s="5">
        <v>13</v>
      </c>
      <c r="B381" s="216"/>
      <c r="C381" s="217" t="s">
        <v>511</v>
      </c>
      <c r="D381" s="217" t="s">
        <v>512</v>
      </c>
      <c r="E381" s="227">
        <v>39804</v>
      </c>
      <c r="F381" s="220">
        <v>270</v>
      </c>
      <c r="G381" s="220">
        <v>0</v>
      </c>
      <c r="H381" s="221">
        <v>270</v>
      </c>
    </row>
    <row r="382" spans="1:8" ht="24">
      <c r="A382" s="5">
        <v>14</v>
      </c>
      <c r="B382" s="216" t="s">
        <v>48</v>
      </c>
      <c r="C382" s="217" t="s">
        <v>513</v>
      </c>
      <c r="D382" s="217" t="s">
        <v>514</v>
      </c>
      <c r="E382" s="227">
        <v>39804</v>
      </c>
      <c r="F382" s="220">
        <v>946</v>
      </c>
      <c r="G382" s="220">
        <v>0</v>
      </c>
      <c r="H382" s="221">
        <v>946</v>
      </c>
    </row>
    <row r="383" spans="1:8">
      <c r="A383" s="228"/>
      <c r="B383" s="229"/>
      <c r="C383" s="229"/>
      <c r="D383" s="172" t="s">
        <v>40</v>
      </c>
      <c r="E383" s="173"/>
      <c r="F383" s="174">
        <f>SUM(F372:F382)</f>
        <v>18015</v>
      </c>
      <c r="G383" s="174">
        <f>SUM(G372:G382)</f>
        <v>311</v>
      </c>
      <c r="H383" s="175">
        <f>SUM(H372:H382)</f>
        <v>17704</v>
      </c>
    </row>
    <row r="384" spans="1:8">
      <c r="A384" s="228"/>
      <c r="B384" s="229"/>
      <c r="C384" s="229"/>
      <c r="D384" s="78" t="s">
        <v>52</v>
      </c>
      <c r="E384" s="79"/>
      <c r="F384" s="133">
        <f>SUM(F383,F370)</f>
        <v>24827</v>
      </c>
      <c r="G384" s="133">
        <f>SUM(G383,G370)</f>
        <v>2997</v>
      </c>
      <c r="H384" s="182">
        <f>SUM(H383,H370)</f>
        <v>21830</v>
      </c>
    </row>
    <row r="385" spans="1:8">
      <c r="A385" s="373" t="s">
        <v>515</v>
      </c>
      <c r="B385" s="374"/>
      <c r="C385" s="374"/>
      <c r="D385" s="374"/>
      <c r="E385" s="189"/>
      <c r="F385" s="189"/>
      <c r="G385" s="189"/>
      <c r="H385" s="230"/>
    </row>
    <row r="386" spans="1:8">
      <c r="A386" s="5">
        <v>15</v>
      </c>
      <c r="B386" s="137" t="s">
        <v>107</v>
      </c>
      <c r="C386" s="188" t="s">
        <v>516</v>
      </c>
      <c r="D386" s="190" t="s">
        <v>517</v>
      </c>
      <c r="E386" s="231">
        <v>39804</v>
      </c>
      <c r="F386" s="192">
        <v>14675</v>
      </c>
      <c r="G386" s="192">
        <v>14675</v>
      </c>
      <c r="H386" s="193">
        <v>0</v>
      </c>
    </row>
    <row r="387" spans="1:8">
      <c r="A387" s="5">
        <v>16</v>
      </c>
      <c r="B387" s="225"/>
      <c r="C387" s="190" t="s">
        <v>518</v>
      </c>
      <c r="D387" s="190" t="s">
        <v>519</v>
      </c>
      <c r="E387" s="232" t="s">
        <v>492</v>
      </c>
      <c r="F387" s="192">
        <v>19234</v>
      </c>
      <c r="G387" s="192">
        <v>19234</v>
      </c>
      <c r="H387" s="193">
        <v>0</v>
      </c>
    </row>
    <row r="388" spans="1:8">
      <c r="A388" s="5">
        <v>17</v>
      </c>
      <c r="B388" s="137" t="s">
        <v>68</v>
      </c>
      <c r="C388" s="190" t="s">
        <v>520</v>
      </c>
      <c r="D388" s="190" t="s">
        <v>521</v>
      </c>
      <c r="E388" s="231">
        <v>39804</v>
      </c>
      <c r="F388" s="192">
        <v>1949</v>
      </c>
      <c r="G388" s="192">
        <v>1949</v>
      </c>
      <c r="H388" s="193">
        <v>0</v>
      </c>
    </row>
    <row r="389" spans="1:8">
      <c r="A389" s="5">
        <v>18</v>
      </c>
      <c r="B389" s="137"/>
      <c r="C389" s="190" t="s">
        <v>522</v>
      </c>
      <c r="D389" s="190" t="s">
        <v>523</v>
      </c>
      <c r="E389" s="231" t="s">
        <v>492</v>
      </c>
      <c r="F389" s="192">
        <v>2810</v>
      </c>
      <c r="G389" s="192">
        <v>2810</v>
      </c>
      <c r="H389" s="193">
        <v>0</v>
      </c>
    </row>
    <row r="390" spans="1:8">
      <c r="A390" s="5">
        <v>19</v>
      </c>
      <c r="B390" s="137"/>
      <c r="C390" s="190" t="s">
        <v>524</v>
      </c>
      <c r="D390" s="190" t="s">
        <v>525</v>
      </c>
      <c r="E390" s="231" t="s">
        <v>492</v>
      </c>
      <c r="F390" s="192">
        <v>1881</v>
      </c>
      <c r="G390" s="192">
        <v>1881</v>
      </c>
      <c r="H390" s="193">
        <v>0</v>
      </c>
    </row>
    <row r="391" spans="1:8">
      <c r="A391" s="5">
        <v>20</v>
      </c>
      <c r="B391" s="137"/>
      <c r="C391" s="190" t="s">
        <v>526</v>
      </c>
      <c r="D391" s="190" t="s">
        <v>527</v>
      </c>
      <c r="E391" s="231">
        <v>39804</v>
      </c>
      <c r="F391" s="192">
        <v>1727</v>
      </c>
      <c r="G391" s="192">
        <v>1727</v>
      </c>
      <c r="H391" s="193">
        <v>0</v>
      </c>
    </row>
    <row r="392" spans="1:8">
      <c r="A392" s="5">
        <v>21</v>
      </c>
      <c r="B392" s="137" t="s">
        <v>102</v>
      </c>
      <c r="C392" s="190" t="s">
        <v>528</v>
      </c>
      <c r="D392" s="190" t="s">
        <v>337</v>
      </c>
      <c r="E392" s="231">
        <v>39804</v>
      </c>
      <c r="F392" s="192">
        <v>11837</v>
      </c>
      <c r="G392" s="192">
        <v>11837</v>
      </c>
      <c r="H392" s="193">
        <v>0</v>
      </c>
    </row>
    <row r="393" spans="1:8">
      <c r="A393" s="5">
        <v>22</v>
      </c>
      <c r="B393" s="137" t="s">
        <v>19</v>
      </c>
      <c r="C393" s="190" t="s">
        <v>529</v>
      </c>
      <c r="D393" s="190" t="s">
        <v>530</v>
      </c>
      <c r="E393" s="231">
        <v>39804</v>
      </c>
      <c r="F393" s="192">
        <v>133</v>
      </c>
      <c r="G393" s="192">
        <v>133</v>
      </c>
      <c r="H393" s="193">
        <v>0</v>
      </c>
    </row>
    <row r="394" spans="1:8">
      <c r="A394" s="5">
        <v>23</v>
      </c>
      <c r="B394" s="216"/>
      <c r="C394" s="190" t="s">
        <v>531</v>
      </c>
      <c r="D394" s="222" t="s">
        <v>532</v>
      </c>
      <c r="E394" s="227">
        <v>39804</v>
      </c>
      <c r="F394" s="220">
        <v>81</v>
      </c>
      <c r="G394" s="220">
        <v>81</v>
      </c>
      <c r="H394" s="221">
        <v>0</v>
      </c>
    </row>
    <row r="395" spans="1:8">
      <c r="A395" s="5">
        <v>24</v>
      </c>
      <c r="B395" s="216"/>
      <c r="C395" s="190" t="s">
        <v>533</v>
      </c>
      <c r="D395" s="217" t="s">
        <v>512</v>
      </c>
      <c r="E395" s="227">
        <v>39804</v>
      </c>
      <c r="F395" s="220">
        <v>31</v>
      </c>
      <c r="G395" s="220">
        <v>31</v>
      </c>
      <c r="H395" s="221">
        <v>0</v>
      </c>
    </row>
    <row r="396" spans="1:8">
      <c r="A396" s="5">
        <v>25</v>
      </c>
      <c r="B396" s="137"/>
      <c r="C396" s="190" t="s">
        <v>534</v>
      </c>
      <c r="D396" s="190" t="s">
        <v>509</v>
      </c>
      <c r="E396" s="231">
        <v>39804</v>
      </c>
      <c r="F396" s="192">
        <v>102</v>
      </c>
      <c r="G396" s="192">
        <v>102</v>
      </c>
      <c r="H396" s="193">
        <v>0</v>
      </c>
    </row>
    <row r="397" spans="1:8">
      <c r="A397" s="5">
        <v>26</v>
      </c>
      <c r="B397" s="216"/>
      <c r="C397" s="190" t="s">
        <v>535</v>
      </c>
      <c r="D397" s="222" t="s">
        <v>532</v>
      </c>
      <c r="E397" s="227">
        <v>39804</v>
      </c>
      <c r="F397" s="220">
        <v>199</v>
      </c>
      <c r="G397" s="220">
        <v>199</v>
      </c>
      <c r="H397" s="221">
        <v>0</v>
      </c>
    </row>
    <row r="398" spans="1:8" ht="24">
      <c r="A398" s="5">
        <v>27</v>
      </c>
      <c r="B398" s="137"/>
      <c r="C398" s="190" t="s">
        <v>536</v>
      </c>
      <c r="D398" s="190" t="s">
        <v>537</v>
      </c>
      <c r="E398" s="231">
        <v>39804</v>
      </c>
      <c r="F398" s="192">
        <v>257</v>
      </c>
      <c r="G398" s="192">
        <v>257</v>
      </c>
      <c r="H398" s="193">
        <v>0</v>
      </c>
    </row>
    <row r="399" spans="1:8">
      <c r="A399" s="5">
        <v>28</v>
      </c>
      <c r="B399" s="143" t="s">
        <v>121</v>
      </c>
      <c r="C399" s="190" t="s">
        <v>538</v>
      </c>
      <c r="D399" s="190" t="s">
        <v>539</v>
      </c>
      <c r="E399" s="231">
        <v>39804</v>
      </c>
      <c r="F399" s="192">
        <v>2227</v>
      </c>
      <c r="G399" s="192">
        <v>2227</v>
      </c>
      <c r="H399" s="193">
        <v>0</v>
      </c>
    </row>
    <row r="400" spans="1:8">
      <c r="A400" s="5">
        <v>29</v>
      </c>
      <c r="B400" s="143" t="s">
        <v>76</v>
      </c>
      <c r="C400" s="190" t="s">
        <v>540</v>
      </c>
      <c r="D400" s="190" t="s">
        <v>517</v>
      </c>
      <c r="E400" s="232" t="s">
        <v>492</v>
      </c>
      <c r="F400" s="192">
        <v>3660</v>
      </c>
      <c r="G400" s="192">
        <v>3660</v>
      </c>
      <c r="H400" s="193">
        <v>0</v>
      </c>
    </row>
    <row r="401" spans="1:8">
      <c r="A401" s="5">
        <v>30</v>
      </c>
      <c r="B401" s="143"/>
      <c r="C401" s="190" t="s">
        <v>541</v>
      </c>
      <c r="D401" s="190" t="s">
        <v>517</v>
      </c>
      <c r="E401" s="232" t="s">
        <v>492</v>
      </c>
      <c r="F401" s="192">
        <v>3097</v>
      </c>
      <c r="G401" s="192">
        <v>3097</v>
      </c>
      <c r="H401" s="193">
        <v>0</v>
      </c>
    </row>
    <row r="402" spans="1:8">
      <c r="A402" s="5">
        <v>31</v>
      </c>
      <c r="B402" s="143"/>
      <c r="C402" s="190" t="s">
        <v>542</v>
      </c>
      <c r="D402" s="190" t="s">
        <v>517</v>
      </c>
      <c r="E402" s="232" t="s">
        <v>492</v>
      </c>
      <c r="F402" s="192">
        <v>3408</v>
      </c>
      <c r="G402" s="192">
        <v>3408</v>
      </c>
      <c r="H402" s="193">
        <v>0</v>
      </c>
    </row>
    <row r="403" spans="1:8">
      <c r="A403" s="5">
        <v>32</v>
      </c>
      <c r="B403" s="143"/>
      <c r="C403" s="190" t="s">
        <v>543</v>
      </c>
      <c r="D403" s="190" t="s">
        <v>517</v>
      </c>
      <c r="E403" s="232" t="s">
        <v>492</v>
      </c>
      <c r="F403" s="192">
        <v>3169</v>
      </c>
      <c r="G403" s="192">
        <v>3169</v>
      </c>
      <c r="H403" s="193">
        <v>0</v>
      </c>
    </row>
    <row r="404" spans="1:8">
      <c r="A404" s="5">
        <v>33</v>
      </c>
      <c r="B404" s="143"/>
      <c r="C404" s="190" t="s">
        <v>544</v>
      </c>
      <c r="D404" s="190" t="s">
        <v>517</v>
      </c>
      <c r="E404" s="232" t="s">
        <v>492</v>
      </c>
      <c r="F404" s="192">
        <v>3324</v>
      </c>
      <c r="G404" s="192">
        <v>3324</v>
      </c>
      <c r="H404" s="193">
        <v>0</v>
      </c>
    </row>
    <row r="405" spans="1:8">
      <c r="A405" s="5">
        <v>34</v>
      </c>
      <c r="B405" s="143"/>
      <c r="C405" s="190" t="s">
        <v>545</v>
      </c>
      <c r="D405" s="190" t="s">
        <v>517</v>
      </c>
      <c r="E405" s="232" t="s">
        <v>492</v>
      </c>
      <c r="F405" s="192">
        <v>3138</v>
      </c>
      <c r="G405" s="192">
        <v>3138</v>
      </c>
      <c r="H405" s="193">
        <v>0</v>
      </c>
    </row>
    <row r="406" spans="1:8">
      <c r="A406" s="5">
        <v>35</v>
      </c>
      <c r="B406" s="143"/>
      <c r="C406" s="229" t="s">
        <v>546</v>
      </c>
      <c r="D406" s="190" t="s">
        <v>547</v>
      </c>
      <c r="E406" s="232" t="s">
        <v>492</v>
      </c>
      <c r="F406" s="192">
        <v>2402</v>
      </c>
      <c r="G406" s="192">
        <v>2402</v>
      </c>
      <c r="H406" s="193">
        <v>0</v>
      </c>
    </row>
    <row r="407" spans="1:8">
      <c r="A407" s="5">
        <v>36</v>
      </c>
      <c r="B407" s="143"/>
      <c r="C407" s="229" t="s">
        <v>548</v>
      </c>
      <c r="D407" s="190" t="s">
        <v>549</v>
      </c>
      <c r="E407" s="232" t="s">
        <v>492</v>
      </c>
      <c r="F407" s="192">
        <v>2820</v>
      </c>
      <c r="G407" s="192">
        <v>2820</v>
      </c>
      <c r="H407" s="193">
        <v>0</v>
      </c>
    </row>
    <row r="408" spans="1:8">
      <c r="A408" s="5">
        <v>37</v>
      </c>
      <c r="B408" s="143" t="s">
        <v>31</v>
      </c>
      <c r="C408" s="190" t="s">
        <v>550</v>
      </c>
      <c r="D408" s="190" t="s">
        <v>551</v>
      </c>
      <c r="E408" s="232" t="s">
        <v>492</v>
      </c>
      <c r="F408" s="192">
        <v>363</v>
      </c>
      <c r="G408" s="192">
        <v>363</v>
      </c>
      <c r="H408" s="193">
        <v>0</v>
      </c>
    </row>
    <row r="409" spans="1:8">
      <c r="A409" s="5">
        <v>38</v>
      </c>
      <c r="B409" s="143" t="s">
        <v>127</v>
      </c>
      <c r="C409" s="190" t="s">
        <v>552</v>
      </c>
      <c r="D409" s="190" t="s">
        <v>244</v>
      </c>
      <c r="E409" s="232" t="s">
        <v>492</v>
      </c>
      <c r="F409" s="192">
        <v>1096</v>
      </c>
      <c r="G409" s="192">
        <v>1096</v>
      </c>
      <c r="H409" s="193">
        <v>0</v>
      </c>
    </row>
    <row r="410" spans="1:8">
      <c r="A410" s="5">
        <v>39</v>
      </c>
      <c r="B410" s="143" t="s">
        <v>12</v>
      </c>
      <c r="C410" s="190" t="s">
        <v>553</v>
      </c>
      <c r="D410" s="190" t="s">
        <v>554</v>
      </c>
      <c r="E410" s="231">
        <v>39804</v>
      </c>
      <c r="F410" s="192">
        <v>1217</v>
      </c>
      <c r="G410" s="192">
        <v>1217</v>
      </c>
      <c r="H410" s="193">
        <v>0</v>
      </c>
    </row>
    <row r="411" spans="1:8">
      <c r="A411" s="234">
        <v>40</v>
      </c>
      <c r="B411" s="137"/>
      <c r="C411" s="188" t="s">
        <v>555</v>
      </c>
      <c r="D411" s="188" t="s">
        <v>556</v>
      </c>
      <c r="E411" s="147">
        <v>39804</v>
      </c>
      <c r="F411" s="233">
        <v>1517</v>
      </c>
      <c r="G411" s="233">
        <v>1517</v>
      </c>
      <c r="H411" s="235">
        <v>0</v>
      </c>
    </row>
    <row r="412" spans="1:8">
      <c r="A412" s="5">
        <v>41</v>
      </c>
      <c r="B412" s="143" t="s">
        <v>123</v>
      </c>
      <c r="C412" s="188" t="s">
        <v>557</v>
      </c>
      <c r="D412" s="190" t="s">
        <v>558</v>
      </c>
      <c r="E412" s="231">
        <v>39804</v>
      </c>
      <c r="F412" s="192">
        <v>1807</v>
      </c>
      <c r="G412" s="192">
        <v>1807</v>
      </c>
      <c r="H412" s="193">
        <v>0</v>
      </c>
    </row>
    <row r="413" spans="1:8">
      <c r="A413" s="236"/>
      <c r="B413" s="237"/>
      <c r="C413" s="238"/>
      <c r="D413" s="87" t="s">
        <v>93</v>
      </c>
      <c r="E413" s="151"/>
      <c r="F413" s="152">
        <f>SUM(F386:F412)</f>
        <v>88161</v>
      </c>
      <c r="G413" s="152">
        <f>SUM(G386:G412)</f>
        <v>88161</v>
      </c>
      <c r="H413" s="182">
        <f>SUM(H386:H412)</f>
        <v>0</v>
      </c>
    </row>
    <row r="414" spans="1:8">
      <c r="A414" s="153"/>
      <c r="B414" s="239"/>
      <c r="C414" s="239"/>
      <c r="D414" s="89" t="s">
        <v>95</v>
      </c>
      <c r="E414" s="239"/>
      <c r="F414" s="240">
        <f>F413+F384</f>
        <v>112988</v>
      </c>
      <c r="G414" s="240">
        <f>G413+G384</f>
        <v>91158</v>
      </c>
      <c r="H414" s="241">
        <f>H413+H384</f>
        <v>21830</v>
      </c>
    </row>
    <row r="415" spans="1:8">
      <c r="A415" s="342" t="s">
        <v>559</v>
      </c>
      <c r="B415" s="342"/>
      <c r="C415" s="342"/>
      <c r="D415" s="342"/>
      <c r="E415" s="342"/>
      <c r="F415" s="342"/>
      <c r="G415" s="342"/>
      <c r="H415" s="342"/>
    </row>
    <row r="419" spans="1:8">
      <c r="A419" s="379" t="s">
        <v>560</v>
      </c>
      <c r="B419" s="379"/>
      <c r="C419" s="379"/>
      <c r="D419" s="379"/>
      <c r="E419" s="379"/>
      <c r="F419" s="379"/>
      <c r="G419" s="379"/>
      <c r="H419" s="379"/>
    </row>
    <row r="420" spans="1:8" ht="24">
      <c r="A420" s="367" t="s">
        <v>1</v>
      </c>
      <c r="B420" s="324" t="s">
        <v>2</v>
      </c>
      <c r="C420" s="350" t="s">
        <v>3</v>
      </c>
      <c r="D420" s="350" t="s">
        <v>185</v>
      </c>
      <c r="E420" s="370" t="s">
        <v>5</v>
      </c>
      <c r="F420" s="158" t="s">
        <v>6</v>
      </c>
      <c r="G420" s="158" t="s">
        <v>186</v>
      </c>
      <c r="H420" s="159" t="s">
        <v>8</v>
      </c>
    </row>
    <row r="421" spans="1:8">
      <c r="A421" s="323"/>
      <c r="B421" s="325"/>
      <c r="C421" s="351"/>
      <c r="D421" s="351"/>
      <c r="E421" s="371"/>
      <c r="F421" s="329" t="s">
        <v>9</v>
      </c>
      <c r="G421" s="329"/>
      <c r="H421" s="372"/>
    </row>
    <row r="422" spans="1:8">
      <c r="A422" s="375" t="s">
        <v>561</v>
      </c>
      <c r="B422" s="376"/>
      <c r="C422" s="376"/>
      <c r="D422" s="242"/>
      <c r="E422" s="243"/>
      <c r="F422" s="244"/>
      <c r="G422" s="244"/>
      <c r="H422" s="245"/>
    </row>
    <row r="423" spans="1:8">
      <c r="A423" s="373" t="s">
        <v>41</v>
      </c>
      <c r="B423" s="374"/>
      <c r="C423" s="374"/>
      <c r="D423" s="246"/>
      <c r="E423" s="247"/>
      <c r="F423" s="248"/>
      <c r="G423" s="249"/>
      <c r="H423" s="250"/>
    </row>
    <row r="424" spans="1:8">
      <c r="A424" s="251">
        <v>1</v>
      </c>
      <c r="B424" s="187" t="s">
        <v>28</v>
      </c>
      <c r="C424" s="188" t="s">
        <v>562</v>
      </c>
      <c r="D424" s="246" t="s">
        <v>563</v>
      </c>
      <c r="E424" s="247" t="s">
        <v>564</v>
      </c>
      <c r="F424" s="249">
        <v>1264</v>
      </c>
      <c r="G424" s="249">
        <v>747</v>
      </c>
      <c r="H424" s="252">
        <f>F424-G424</f>
        <v>517</v>
      </c>
    </row>
    <row r="425" spans="1:8">
      <c r="A425" s="251">
        <v>2</v>
      </c>
      <c r="B425" s="187"/>
      <c r="C425" s="188" t="s">
        <v>565</v>
      </c>
      <c r="D425" s="246" t="s">
        <v>566</v>
      </c>
      <c r="E425" s="247" t="s">
        <v>564</v>
      </c>
      <c r="F425" s="249">
        <v>1242</v>
      </c>
      <c r="G425" s="249">
        <v>376</v>
      </c>
      <c r="H425" s="252">
        <f>F425-G425</f>
        <v>866</v>
      </c>
    </row>
    <row r="426" spans="1:8">
      <c r="A426" s="251">
        <v>3</v>
      </c>
      <c r="B426" s="187" t="s">
        <v>48</v>
      </c>
      <c r="C426" s="188" t="s">
        <v>567</v>
      </c>
      <c r="D426" s="246" t="s">
        <v>568</v>
      </c>
      <c r="E426" s="247" t="s">
        <v>564</v>
      </c>
      <c r="F426" s="249">
        <v>1621</v>
      </c>
      <c r="G426" s="249">
        <v>0</v>
      </c>
      <c r="H426" s="252">
        <v>1621</v>
      </c>
    </row>
    <row r="427" spans="1:8">
      <c r="A427" s="251">
        <v>4</v>
      </c>
      <c r="B427" s="187" t="s">
        <v>68</v>
      </c>
      <c r="C427" s="188" t="s">
        <v>569</v>
      </c>
      <c r="D427" s="246" t="s">
        <v>570</v>
      </c>
      <c r="E427" s="247" t="s">
        <v>564</v>
      </c>
      <c r="F427" s="249">
        <v>1471</v>
      </c>
      <c r="G427" s="249">
        <v>0</v>
      </c>
      <c r="H427" s="252">
        <v>1471</v>
      </c>
    </row>
    <row r="428" spans="1:8">
      <c r="A428" s="251">
        <v>5</v>
      </c>
      <c r="B428" s="187"/>
      <c r="C428" s="188" t="s">
        <v>571</v>
      </c>
      <c r="D428" s="246" t="s">
        <v>572</v>
      </c>
      <c r="E428" s="247" t="s">
        <v>564</v>
      </c>
      <c r="F428" s="249">
        <v>1988</v>
      </c>
      <c r="G428" s="249">
        <v>0</v>
      </c>
      <c r="H428" s="252">
        <v>1988</v>
      </c>
    </row>
    <row r="429" spans="1:8">
      <c r="A429" s="251">
        <v>6</v>
      </c>
      <c r="B429" s="187"/>
      <c r="C429" s="188" t="s">
        <v>573</v>
      </c>
      <c r="D429" s="246" t="s">
        <v>574</v>
      </c>
      <c r="E429" s="247" t="s">
        <v>564</v>
      </c>
      <c r="F429" s="249">
        <v>835</v>
      </c>
      <c r="G429" s="249">
        <v>0</v>
      </c>
      <c r="H429" s="252">
        <v>835</v>
      </c>
    </row>
    <row r="430" spans="1:8">
      <c r="A430" s="253"/>
      <c r="B430" s="187"/>
      <c r="C430" s="188"/>
      <c r="D430" s="246" t="s">
        <v>40</v>
      </c>
      <c r="E430" s="254"/>
      <c r="F430" s="255">
        <f>SUM(F424:F429)</f>
        <v>8421</v>
      </c>
      <c r="G430" s="255">
        <f t="shared" ref="G430:H430" si="27">SUM(G424:G429)</f>
        <v>1123</v>
      </c>
      <c r="H430" s="256">
        <f t="shared" si="27"/>
        <v>7298</v>
      </c>
    </row>
    <row r="431" spans="1:8">
      <c r="A431" s="373" t="s">
        <v>11</v>
      </c>
      <c r="B431" s="374"/>
      <c r="C431" s="188"/>
      <c r="D431" s="246"/>
      <c r="E431" s="247"/>
      <c r="F431" s="249"/>
      <c r="G431" s="249"/>
      <c r="H431" s="250"/>
    </row>
    <row r="432" spans="1:8">
      <c r="A432" s="257">
        <v>7</v>
      </c>
      <c r="B432" s="187" t="s">
        <v>31</v>
      </c>
      <c r="C432" s="188" t="s">
        <v>575</v>
      </c>
      <c r="D432" s="246" t="s">
        <v>576</v>
      </c>
      <c r="E432" s="247" t="s">
        <v>564</v>
      </c>
      <c r="F432" s="249">
        <v>84</v>
      </c>
      <c r="G432" s="249">
        <v>0</v>
      </c>
      <c r="H432" s="252">
        <v>84</v>
      </c>
    </row>
    <row r="433" spans="1:8">
      <c r="A433" s="257">
        <v>8</v>
      </c>
      <c r="B433" s="187" t="s">
        <v>116</v>
      </c>
      <c r="C433" s="188" t="s">
        <v>577</v>
      </c>
      <c r="D433" s="246" t="s">
        <v>244</v>
      </c>
      <c r="E433" s="247" t="s">
        <v>564</v>
      </c>
      <c r="F433" s="249">
        <v>1250</v>
      </c>
      <c r="G433" s="249">
        <v>788</v>
      </c>
      <c r="H433" s="252">
        <f>F433-G433</f>
        <v>462</v>
      </c>
    </row>
    <row r="434" spans="1:8">
      <c r="A434" s="257">
        <v>9</v>
      </c>
      <c r="B434" s="187" t="s">
        <v>19</v>
      </c>
      <c r="C434" s="188" t="s">
        <v>578</v>
      </c>
      <c r="D434" s="246" t="s">
        <v>579</v>
      </c>
      <c r="E434" s="247" t="s">
        <v>564</v>
      </c>
      <c r="F434" s="249">
        <v>113</v>
      </c>
      <c r="G434" s="249">
        <v>0</v>
      </c>
      <c r="H434" s="252">
        <v>113</v>
      </c>
    </row>
    <row r="435" spans="1:8">
      <c r="A435" s="257">
        <v>10</v>
      </c>
      <c r="B435" s="187"/>
      <c r="C435" s="188" t="s">
        <v>580</v>
      </c>
      <c r="D435" s="246" t="s">
        <v>581</v>
      </c>
      <c r="E435" s="247" t="s">
        <v>564</v>
      </c>
      <c r="F435" s="249">
        <v>71</v>
      </c>
      <c r="G435" s="249">
        <v>0</v>
      </c>
      <c r="H435" s="252">
        <v>71</v>
      </c>
    </row>
    <row r="436" spans="1:8">
      <c r="A436" s="257">
        <v>11</v>
      </c>
      <c r="B436" s="187"/>
      <c r="C436" s="188" t="s">
        <v>582</v>
      </c>
      <c r="D436" s="246" t="s">
        <v>583</v>
      </c>
      <c r="E436" s="247" t="s">
        <v>564</v>
      </c>
      <c r="F436" s="249">
        <v>58</v>
      </c>
      <c r="G436" s="249">
        <v>0</v>
      </c>
      <c r="H436" s="252">
        <v>58</v>
      </c>
    </row>
    <row r="437" spans="1:8">
      <c r="A437" s="257">
        <v>12</v>
      </c>
      <c r="B437" s="187"/>
      <c r="C437" s="188" t="s">
        <v>584</v>
      </c>
      <c r="D437" s="246" t="s">
        <v>581</v>
      </c>
      <c r="E437" s="247" t="s">
        <v>564</v>
      </c>
      <c r="F437" s="249">
        <v>177</v>
      </c>
      <c r="G437" s="249">
        <v>0</v>
      </c>
      <c r="H437" s="252">
        <v>177</v>
      </c>
    </row>
    <row r="438" spans="1:8">
      <c r="A438" s="257">
        <v>13</v>
      </c>
      <c r="B438" s="187"/>
      <c r="C438" s="188" t="s">
        <v>585</v>
      </c>
      <c r="D438" s="246" t="s">
        <v>579</v>
      </c>
      <c r="E438" s="247" t="s">
        <v>564</v>
      </c>
      <c r="F438" s="249">
        <v>144</v>
      </c>
      <c r="G438" s="249">
        <v>0</v>
      </c>
      <c r="H438" s="252">
        <v>144</v>
      </c>
    </row>
    <row r="439" spans="1:8">
      <c r="A439" s="257">
        <v>14</v>
      </c>
      <c r="B439" s="187"/>
      <c r="C439" s="188" t="s">
        <v>586</v>
      </c>
      <c r="D439" s="246" t="s">
        <v>587</v>
      </c>
      <c r="E439" s="247" t="s">
        <v>564</v>
      </c>
      <c r="F439" s="249">
        <v>136</v>
      </c>
      <c r="G439" s="249">
        <v>0</v>
      </c>
      <c r="H439" s="252">
        <v>136</v>
      </c>
    </row>
    <row r="440" spans="1:8">
      <c r="A440" s="253"/>
      <c r="B440" s="187"/>
      <c r="C440" s="188"/>
      <c r="D440" s="246" t="s">
        <v>40</v>
      </c>
      <c r="E440" s="254"/>
      <c r="F440" s="255">
        <f>SUM(F432:F439)</f>
        <v>2033</v>
      </c>
      <c r="G440" s="255">
        <f>SUM(G432:G439)</f>
        <v>788</v>
      </c>
      <c r="H440" s="256">
        <f>SUM(H432:H439)</f>
        <v>1245</v>
      </c>
    </row>
    <row r="441" spans="1:8">
      <c r="A441" s="258"/>
      <c r="B441" s="259"/>
      <c r="C441" s="229"/>
      <c r="D441" s="261" t="s">
        <v>52</v>
      </c>
      <c r="E441" s="262"/>
      <c r="F441" s="263">
        <f>F430+F440</f>
        <v>10454</v>
      </c>
      <c r="G441" s="263">
        <f>G430+G440</f>
        <v>1911</v>
      </c>
      <c r="H441" s="263">
        <f>H430+H440</f>
        <v>8543</v>
      </c>
    </row>
    <row r="442" spans="1:8">
      <c r="A442" s="373" t="s">
        <v>588</v>
      </c>
      <c r="B442" s="374"/>
      <c r="C442" s="374"/>
      <c r="D442" s="374"/>
      <c r="E442" s="264"/>
      <c r="F442" s="260"/>
      <c r="G442" s="265"/>
      <c r="H442" s="266"/>
    </row>
    <row r="443" spans="1:8">
      <c r="A443" s="267">
        <v>15</v>
      </c>
      <c r="B443" s="194" t="s">
        <v>31</v>
      </c>
      <c r="C443" s="188" t="s">
        <v>589</v>
      </c>
      <c r="D443" s="188" t="s">
        <v>590</v>
      </c>
      <c r="E443" s="247" t="s">
        <v>564</v>
      </c>
      <c r="F443" s="249">
        <v>2217</v>
      </c>
      <c r="G443" s="249">
        <v>2217</v>
      </c>
      <c r="H443" s="252">
        <v>0</v>
      </c>
    </row>
    <row r="444" spans="1:8">
      <c r="A444" s="267">
        <v>16</v>
      </c>
      <c r="B444" s="194"/>
      <c r="C444" s="188" t="s">
        <v>591</v>
      </c>
      <c r="D444" s="188" t="s">
        <v>590</v>
      </c>
      <c r="E444" s="268" t="s">
        <v>592</v>
      </c>
      <c r="F444" s="249">
        <v>1740</v>
      </c>
      <c r="G444" s="249">
        <v>1740</v>
      </c>
      <c r="H444" s="252">
        <v>0</v>
      </c>
    </row>
    <row r="445" spans="1:8">
      <c r="A445" s="267">
        <v>17</v>
      </c>
      <c r="B445" s="194"/>
      <c r="C445" s="190" t="s">
        <v>593</v>
      </c>
      <c r="D445" s="190" t="s">
        <v>594</v>
      </c>
      <c r="E445" s="270" t="s">
        <v>564</v>
      </c>
      <c r="F445" s="269">
        <v>84</v>
      </c>
      <c r="G445" s="269">
        <v>84</v>
      </c>
      <c r="H445" s="271">
        <v>0</v>
      </c>
    </row>
    <row r="446" spans="1:8">
      <c r="A446" s="267">
        <v>18</v>
      </c>
      <c r="B446" s="194" t="s">
        <v>68</v>
      </c>
      <c r="C446" s="190" t="s">
        <v>595</v>
      </c>
      <c r="D446" s="190" t="s">
        <v>596</v>
      </c>
      <c r="E446" s="270" t="s">
        <v>564</v>
      </c>
      <c r="F446" s="269">
        <v>1800</v>
      </c>
      <c r="G446" s="269">
        <v>1800</v>
      </c>
      <c r="H446" s="271">
        <v>0</v>
      </c>
    </row>
    <row r="447" spans="1:8">
      <c r="A447" s="267">
        <v>19</v>
      </c>
      <c r="B447" s="194"/>
      <c r="C447" s="190" t="s">
        <v>597</v>
      </c>
      <c r="D447" s="172" t="s">
        <v>598</v>
      </c>
      <c r="E447" s="270" t="s">
        <v>564</v>
      </c>
      <c r="F447" s="269">
        <v>1472</v>
      </c>
      <c r="G447" s="269">
        <v>1472</v>
      </c>
      <c r="H447" s="271">
        <v>0</v>
      </c>
    </row>
    <row r="448" spans="1:8">
      <c r="A448" s="267">
        <v>20</v>
      </c>
      <c r="B448" s="194" t="s">
        <v>48</v>
      </c>
      <c r="C448" s="190" t="s">
        <v>599</v>
      </c>
      <c r="D448" s="246" t="s">
        <v>600</v>
      </c>
      <c r="E448" s="270" t="s">
        <v>564</v>
      </c>
      <c r="F448" s="269">
        <v>1362</v>
      </c>
      <c r="G448" s="269">
        <v>1362</v>
      </c>
      <c r="H448" s="271">
        <v>0</v>
      </c>
    </row>
    <row r="449" spans="1:8">
      <c r="A449" s="267">
        <v>21</v>
      </c>
      <c r="B449" s="194" t="s">
        <v>19</v>
      </c>
      <c r="C449" s="188" t="s">
        <v>601</v>
      </c>
      <c r="D449" s="246" t="s">
        <v>579</v>
      </c>
      <c r="E449" s="247" t="s">
        <v>564</v>
      </c>
      <c r="F449" s="249">
        <v>68</v>
      </c>
      <c r="G449" s="249">
        <v>0</v>
      </c>
      <c r="H449" s="252">
        <v>68</v>
      </c>
    </row>
    <row r="450" spans="1:8">
      <c r="A450" s="267">
        <v>22</v>
      </c>
      <c r="B450" s="272"/>
      <c r="C450" s="188" t="s">
        <v>602</v>
      </c>
      <c r="D450" s="246" t="s">
        <v>603</v>
      </c>
      <c r="E450" s="247" t="s">
        <v>564</v>
      </c>
      <c r="F450" s="249">
        <v>165</v>
      </c>
      <c r="G450" s="249">
        <v>165</v>
      </c>
      <c r="H450" s="252">
        <v>0</v>
      </c>
    </row>
    <row r="451" spans="1:8">
      <c r="A451" s="267">
        <v>23</v>
      </c>
      <c r="B451" s="194" t="s">
        <v>102</v>
      </c>
      <c r="C451" s="190" t="s">
        <v>604</v>
      </c>
      <c r="D451" s="190" t="s">
        <v>605</v>
      </c>
      <c r="E451" s="270" t="s">
        <v>564</v>
      </c>
      <c r="F451" s="269">
        <v>4981</v>
      </c>
      <c r="G451" s="269">
        <v>4981</v>
      </c>
      <c r="H451" s="271">
        <v>0</v>
      </c>
    </row>
    <row r="452" spans="1:8">
      <c r="A452" s="267">
        <v>24</v>
      </c>
      <c r="B452" s="194"/>
      <c r="C452" s="190" t="s">
        <v>606</v>
      </c>
      <c r="D452" s="190" t="s">
        <v>607</v>
      </c>
      <c r="E452" s="270" t="s">
        <v>564</v>
      </c>
      <c r="F452" s="269">
        <v>3995</v>
      </c>
      <c r="G452" s="269">
        <v>3995</v>
      </c>
      <c r="H452" s="271">
        <v>0</v>
      </c>
    </row>
    <row r="453" spans="1:8">
      <c r="A453" s="267">
        <v>25</v>
      </c>
      <c r="B453" s="194"/>
      <c r="C453" s="190" t="s">
        <v>608</v>
      </c>
      <c r="D453" s="190" t="s">
        <v>607</v>
      </c>
      <c r="E453" s="270" t="s">
        <v>564</v>
      </c>
      <c r="F453" s="269">
        <v>3992</v>
      </c>
      <c r="G453" s="269">
        <v>3992</v>
      </c>
      <c r="H453" s="271">
        <v>0</v>
      </c>
    </row>
    <row r="454" spans="1:8">
      <c r="A454" s="267">
        <v>26</v>
      </c>
      <c r="B454" s="194"/>
      <c r="C454" s="190" t="s">
        <v>609</v>
      </c>
      <c r="D454" s="190" t="s">
        <v>610</v>
      </c>
      <c r="E454" s="270" t="s">
        <v>564</v>
      </c>
      <c r="F454" s="269">
        <v>4002</v>
      </c>
      <c r="G454" s="269">
        <v>4002</v>
      </c>
      <c r="H454" s="271">
        <v>0</v>
      </c>
    </row>
    <row r="455" spans="1:8">
      <c r="A455" s="267">
        <v>27</v>
      </c>
      <c r="B455" s="194"/>
      <c r="C455" s="190" t="s">
        <v>611</v>
      </c>
      <c r="D455" s="190" t="s">
        <v>612</v>
      </c>
      <c r="E455" s="270" t="s">
        <v>564</v>
      </c>
      <c r="F455" s="269">
        <v>4007</v>
      </c>
      <c r="G455" s="269">
        <v>4007</v>
      </c>
      <c r="H455" s="271">
        <v>0</v>
      </c>
    </row>
    <row r="456" spans="1:8">
      <c r="A456" s="267">
        <v>28</v>
      </c>
      <c r="B456" s="273"/>
      <c r="C456" s="190" t="s">
        <v>613</v>
      </c>
      <c r="D456" s="190" t="s">
        <v>614</v>
      </c>
      <c r="E456" s="270" t="s">
        <v>564</v>
      </c>
      <c r="F456" s="269">
        <v>4040</v>
      </c>
      <c r="G456" s="269">
        <v>4040</v>
      </c>
      <c r="H456" s="271">
        <v>0</v>
      </c>
    </row>
    <row r="457" spans="1:8">
      <c r="A457" s="267">
        <v>29</v>
      </c>
      <c r="B457" s="194" t="s">
        <v>76</v>
      </c>
      <c r="C457" s="190" t="s">
        <v>615</v>
      </c>
      <c r="D457" s="190" t="s">
        <v>616</v>
      </c>
      <c r="E457" s="270" t="s">
        <v>564</v>
      </c>
      <c r="F457" s="269">
        <v>1492</v>
      </c>
      <c r="G457" s="269">
        <v>1492</v>
      </c>
      <c r="H457" s="271">
        <v>0</v>
      </c>
    </row>
    <row r="458" spans="1:8">
      <c r="A458" s="267">
        <v>30</v>
      </c>
      <c r="B458" s="194"/>
      <c r="C458" s="190" t="s">
        <v>617</v>
      </c>
      <c r="D458" s="190" t="s">
        <v>616</v>
      </c>
      <c r="E458" s="270" t="s">
        <v>564</v>
      </c>
      <c r="F458" s="269">
        <v>1876</v>
      </c>
      <c r="G458" s="269">
        <v>1876</v>
      </c>
      <c r="H458" s="271">
        <v>0</v>
      </c>
    </row>
    <row r="459" spans="1:8">
      <c r="A459" s="267">
        <v>31</v>
      </c>
      <c r="B459" s="194"/>
      <c r="C459" s="190" t="s">
        <v>618</v>
      </c>
      <c r="D459" s="190" t="s">
        <v>616</v>
      </c>
      <c r="E459" s="270" t="s">
        <v>564</v>
      </c>
      <c r="F459" s="269">
        <v>1865</v>
      </c>
      <c r="G459" s="269">
        <v>1865</v>
      </c>
      <c r="H459" s="271">
        <v>0</v>
      </c>
    </row>
    <row r="460" spans="1:8">
      <c r="A460" s="267">
        <v>32</v>
      </c>
      <c r="B460" s="194"/>
      <c r="C460" s="188" t="s">
        <v>619</v>
      </c>
      <c r="D460" s="246" t="s">
        <v>572</v>
      </c>
      <c r="E460" s="247" t="s">
        <v>564</v>
      </c>
      <c r="F460" s="249">
        <v>2961</v>
      </c>
      <c r="G460" s="249">
        <v>2961</v>
      </c>
      <c r="H460" s="252">
        <v>0</v>
      </c>
    </row>
    <row r="461" spans="1:8">
      <c r="A461" s="274"/>
      <c r="B461" s="275"/>
      <c r="C461" s="276"/>
      <c r="D461" s="277" t="s">
        <v>93</v>
      </c>
      <c r="E461" s="278"/>
      <c r="F461" s="279">
        <f>SUM(F443:F460)</f>
        <v>42119</v>
      </c>
      <c r="G461" s="279">
        <f t="shared" ref="G461:H461" si="28">SUM(G443:G460)</f>
        <v>42051</v>
      </c>
      <c r="H461" s="279">
        <f t="shared" si="28"/>
        <v>68</v>
      </c>
    </row>
    <row r="462" spans="1:8">
      <c r="A462" s="280"/>
      <c r="B462" s="281"/>
      <c r="C462" s="282"/>
      <c r="D462" s="282" t="s">
        <v>95</v>
      </c>
      <c r="E462" s="281"/>
      <c r="F462" s="283">
        <f>F461+F441</f>
        <v>52573</v>
      </c>
      <c r="G462" s="283">
        <f t="shared" ref="G462:H462" si="29">G461+G441</f>
        <v>43962</v>
      </c>
      <c r="H462" s="283">
        <f t="shared" si="29"/>
        <v>8611</v>
      </c>
    </row>
    <row r="463" spans="1:8">
      <c r="A463" s="377" t="s">
        <v>620</v>
      </c>
      <c r="B463" s="377"/>
      <c r="C463" s="377"/>
      <c r="D463" s="377"/>
      <c r="E463" s="377"/>
      <c r="F463" s="377"/>
      <c r="G463" s="377"/>
      <c r="H463" s="378"/>
    </row>
    <row r="467" spans="1:8">
      <c r="A467" s="345" t="s">
        <v>621</v>
      </c>
      <c r="B467" s="345"/>
      <c r="C467" s="345"/>
      <c r="D467" s="345"/>
      <c r="E467" s="345"/>
      <c r="F467" s="345"/>
      <c r="G467" s="345"/>
      <c r="H467" s="345"/>
    </row>
    <row r="468" spans="1:8" ht="24">
      <c r="A468" s="367" t="s">
        <v>1</v>
      </c>
      <c r="B468" s="324" t="s">
        <v>2</v>
      </c>
      <c r="C468" s="324" t="s">
        <v>3</v>
      </c>
      <c r="D468" s="350" t="s">
        <v>185</v>
      </c>
      <c r="E468" s="382" t="s">
        <v>5</v>
      </c>
      <c r="F468" s="158" t="s">
        <v>6</v>
      </c>
      <c r="G468" s="158" t="s">
        <v>186</v>
      </c>
      <c r="H468" s="159" t="s">
        <v>8</v>
      </c>
    </row>
    <row r="469" spans="1:8">
      <c r="A469" s="323"/>
      <c r="B469" s="325"/>
      <c r="C469" s="325"/>
      <c r="D469" s="351"/>
      <c r="E469" s="383"/>
      <c r="F469" s="329" t="s">
        <v>9</v>
      </c>
      <c r="G469" s="329"/>
      <c r="H469" s="372"/>
    </row>
    <row r="470" spans="1:8">
      <c r="A470" s="357" t="s">
        <v>622</v>
      </c>
      <c r="B470" s="358"/>
      <c r="C470" s="358"/>
      <c r="D470" s="284"/>
      <c r="E470" s="285"/>
      <c r="F470" s="285"/>
      <c r="G470" s="286"/>
      <c r="H470" s="287"/>
    </row>
    <row r="471" spans="1:8">
      <c r="A471" s="357" t="s">
        <v>41</v>
      </c>
      <c r="B471" s="358"/>
      <c r="C471" s="358"/>
      <c r="D471" s="212"/>
      <c r="E471" s="214"/>
      <c r="F471" s="214"/>
      <c r="G471" s="214"/>
      <c r="H471" s="215"/>
    </row>
    <row r="472" spans="1:8">
      <c r="A472" s="289">
        <v>1</v>
      </c>
      <c r="B472" s="216" t="s">
        <v>28</v>
      </c>
      <c r="C472" s="217" t="s">
        <v>623</v>
      </c>
      <c r="D472" s="217" t="s">
        <v>624</v>
      </c>
      <c r="E472" s="227">
        <v>40996</v>
      </c>
      <c r="F472" s="220">
        <v>1361</v>
      </c>
      <c r="G472" s="220">
        <v>0</v>
      </c>
      <c r="H472" s="290">
        <v>1361</v>
      </c>
    </row>
    <row r="473" spans="1:8">
      <c r="A473" s="224"/>
      <c r="B473" s="225"/>
      <c r="C473" s="229"/>
      <c r="D473" s="172" t="s">
        <v>40</v>
      </c>
      <c r="E473" s="131"/>
      <c r="F473" s="174">
        <f>SUM(F472)</f>
        <v>1361</v>
      </c>
      <c r="G473" s="174">
        <f>SUM(G472)</f>
        <v>0</v>
      </c>
      <c r="H473" s="291">
        <f>SUM(H472)</f>
        <v>1361</v>
      </c>
    </row>
    <row r="474" spans="1:8">
      <c r="A474" s="357" t="s">
        <v>11</v>
      </c>
      <c r="B474" s="358"/>
      <c r="C474" s="288"/>
      <c r="D474" s="212"/>
      <c r="E474" s="214"/>
      <c r="F474" s="214"/>
      <c r="G474" s="214"/>
      <c r="H474" s="292"/>
    </row>
    <row r="475" spans="1:8">
      <c r="A475" s="289">
        <v>2</v>
      </c>
      <c r="B475" s="216" t="s">
        <v>625</v>
      </c>
      <c r="C475" s="217" t="s">
        <v>626</v>
      </c>
      <c r="D475" s="217" t="s">
        <v>627</v>
      </c>
      <c r="E475" s="227">
        <v>40996</v>
      </c>
      <c r="F475" s="220">
        <v>396</v>
      </c>
      <c r="G475" s="220">
        <v>0</v>
      </c>
      <c r="H475" s="290">
        <v>396</v>
      </c>
    </row>
    <row r="476" spans="1:8">
      <c r="A476" s="289">
        <v>3</v>
      </c>
      <c r="B476" s="216"/>
      <c r="C476" s="217" t="s">
        <v>628</v>
      </c>
      <c r="D476" s="217" t="s">
        <v>629</v>
      </c>
      <c r="E476" s="227">
        <v>40996</v>
      </c>
      <c r="F476" s="220">
        <v>171</v>
      </c>
      <c r="G476" s="220">
        <v>0</v>
      </c>
      <c r="H476" s="290">
        <v>171</v>
      </c>
    </row>
    <row r="477" spans="1:8">
      <c r="A477" s="289">
        <v>4</v>
      </c>
      <c r="B477" s="216" t="s">
        <v>116</v>
      </c>
      <c r="C477" s="217" t="s">
        <v>630</v>
      </c>
      <c r="D477" s="217" t="s">
        <v>631</v>
      </c>
      <c r="E477" s="227">
        <v>40996</v>
      </c>
      <c r="F477" s="220">
        <v>3776</v>
      </c>
      <c r="G477" s="220">
        <v>0</v>
      </c>
      <c r="H477" s="290">
        <v>3776</v>
      </c>
    </row>
    <row r="478" spans="1:8" ht="24">
      <c r="A478" s="289">
        <v>5</v>
      </c>
      <c r="B478" s="216"/>
      <c r="C478" s="217" t="s">
        <v>632</v>
      </c>
      <c r="D478" s="222" t="s">
        <v>633</v>
      </c>
      <c r="E478" s="227">
        <v>40996</v>
      </c>
      <c r="F478" s="220">
        <v>4909</v>
      </c>
      <c r="G478" s="220">
        <v>0</v>
      </c>
      <c r="H478" s="290">
        <v>4909</v>
      </c>
    </row>
    <row r="479" spans="1:8">
      <c r="A479" s="289">
        <v>6</v>
      </c>
      <c r="B479" s="216" t="s">
        <v>12</v>
      </c>
      <c r="C479" s="217" t="s">
        <v>634</v>
      </c>
      <c r="D479" s="217" t="s">
        <v>635</v>
      </c>
      <c r="E479" s="227">
        <v>40996</v>
      </c>
      <c r="F479" s="220">
        <v>535</v>
      </c>
      <c r="G479" s="220">
        <v>0</v>
      </c>
      <c r="H479" s="290">
        <v>535</v>
      </c>
    </row>
    <row r="480" spans="1:8">
      <c r="A480" s="289">
        <v>7</v>
      </c>
      <c r="B480" s="216" t="s">
        <v>19</v>
      </c>
      <c r="C480" s="217" t="s">
        <v>636</v>
      </c>
      <c r="D480" s="222" t="s">
        <v>244</v>
      </c>
      <c r="E480" s="227">
        <v>40996</v>
      </c>
      <c r="F480" s="220">
        <v>782</v>
      </c>
      <c r="G480" s="220">
        <v>0</v>
      </c>
      <c r="H480" s="290">
        <v>782</v>
      </c>
    </row>
    <row r="481" spans="1:8" ht="24">
      <c r="A481" s="289">
        <v>8</v>
      </c>
      <c r="B481" s="216"/>
      <c r="C481" s="217" t="s">
        <v>637</v>
      </c>
      <c r="D481" s="217" t="s">
        <v>638</v>
      </c>
      <c r="E481" s="227">
        <v>40996</v>
      </c>
      <c r="F481" s="220">
        <v>534</v>
      </c>
      <c r="G481" s="220">
        <v>0</v>
      </c>
      <c r="H481" s="290">
        <v>534</v>
      </c>
    </row>
    <row r="482" spans="1:8">
      <c r="A482" s="289">
        <v>9</v>
      </c>
      <c r="B482" s="216"/>
      <c r="C482" s="217" t="s">
        <v>639</v>
      </c>
      <c r="D482" s="222" t="s">
        <v>640</v>
      </c>
      <c r="E482" s="227">
        <v>40996</v>
      </c>
      <c r="F482" s="220">
        <v>61</v>
      </c>
      <c r="G482" s="220">
        <v>0</v>
      </c>
      <c r="H482" s="290">
        <v>61</v>
      </c>
    </row>
    <row r="483" spans="1:8" ht="24">
      <c r="A483" s="289">
        <v>10</v>
      </c>
      <c r="B483" s="216"/>
      <c r="C483" s="217" t="s">
        <v>641</v>
      </c>
      <c r="D483" s="222" t="s">
        <v>642</v>
      </c>
      <c r="E483" s="227">
        <v>40996</v>
      </c>
      <c r="F483" s="220">
        <v>49</v>
      </c>
      <c r="G483" s="220">
        <v>0</v>
      </c>
      <c r="H483" s="290">
        <v>49</v>
      </c>
    </row>
    <row r="484" spans="1:8">
      <c r="A484" s="289">
        <v>11</v>
      </c>
      <c r="B484" s="216"/>
      <c r="C484" s="217" t="s">
        <v>643</v>
      </c>
      <c r="D484" s="217" t="s">
        <v>644</v>
      </c>
      <c r="E484" s="227">
        <v>40996</v>
      </c>
      <c r="F484" s="220">
        <v>39</v>
      </c>
      <c r="G484" s="220">
        <v>0</v>
      </c>
      <c r="H484" s="290">
        <v>39</v>
      </c>
    </row>
    <row r="485" spans="1:8">
      <c r="A485" s="289">
        <v>12</v>
      </c>
      <c r="B485" s="216"/>
      <c r="C485" s="217" t="s">
        <v>645</v>
      </c>
      <c r="D485" s="217" t="s">
        <v>646</v>
      </c>
      <c r="E485" s="227">
        <v>41151</v>
      </c>
      <c r="F485" s="220">
        <v>42</v>
      </c>
      <c r="G485" s="220">
        <v>0</v>
      </c>
      <c r="H485" s="290">
        <v>42</v>
      </c>
    </row>
    <row r="486" spans="1:8">
      <c r="A486" s="289">
        <v>13</v>
      </c>
      <c r="B486" s="216"/>
      <c r="C486" s="217" t="s">
        <v>647</v>
      </c>
      <c r="D486" s="222" t="s">
        <v>244</v>
      </c>
      <c r="E486" s="227">
        <v>41151</v>
      </c>
      <c r="F486" s="293">
        <v>120</v>
      </c>
      <c r="G486" s="293">
        <v>0</v>
      </c>
      <c r="H486" s="294">
        <v>109.36</v>
      </c>
    </row>
    <row r="487" spans="1:8">
      <c r="A487" s="289">
        <v>14</v>
      </c>
      <c r="B487" s="216"/>
      <c r="C487" s="217" t="s">
        <v>648</v>
      </c>
      <c r="D487" s="222" t="s">
        <v>649</v>
      </c>
      <c r="E487" s="227">
        <v>41087</v>
      </c>
      <c r="F487" s="220">
        <v>122</v>
      </c>
      <c r="G487" s="220">
        <v>0</v>
      </c>
      <c r="H487" s="290">
        <v>122</v>
      </c>
    </row>
    <row r="488" spans="1:8">
      <c r="A488" s="289">
        <v>15</v>
      </c>
      <c r="B488" s="216"/>
      <c r="C488" s="217" t="s">
        <v>650</v>
      </c>
      <c r="D488" s="217" t="s">
        <v>651</v>
      </c>
      <c r="E488" s="227">
        <v>40996</v>
      </c>
      <c r="F488" s="220">
        <v>131</v>
      </c>
      <c r="G488" s="220">
        <v>0</v>
      </c>
      <c r="H488" s="290">
        <v>131</v>
      </c>
    </row>
    <row r="489" spans="1:8">
      <c r="A489" s="295"/>
      <c r="B489" s="212"/>
      <c r="C489" s="212"/>
      <c r="D489" s="296" t="s">
        <v>40</v>
      </c>
      <c r="E489" s="143"/>
      <c r="F489" s="174">
        <f>SUM(F475:F488)</f>
        <v>11667</v>
      </c>
      <c r="G489" s="174">
        <f>SUM(G475:G488)</f>
        <v>0</v>
      </c>
      <c r="H489" s="291">
        <f>SUM(H475:H488)</f>
        <v>11656.36</v>
      </c>
    </row>
    <row r="490" spans="1:8">
      <c r="A490" s="295"/>
      <c r="B490" s="212"/>
      <c r="C490" s="212"/>
      <c r="D490" s="78" t="s">
        <v>52</v>
      </c>
      <c r="E490" s="79"/>
      <c r="F490" s="133">
        <f>F473+F489</f>
        <v>13028</v>
      </c>
      <c r="G490" s="297">
        <f>G473+G489</f>
        <v>0</v>
      </c>
      <c r="H490" s="298">
        <f>H473+H489</f>
        <v>13017.36</v>
      </c>
    </row>
    <row r="491" spans="1:8">
      <c r="A491" s="373" t="s">
        <v>652</v>
      </c>
      <c r="B491" s="374"/>
      <c r="C491" s="374"/>
      <c r="D491" s="374"/>
      <c r="E491" s="189"/>
      <c r="F491" s="189"/>
      <c r="G491" s="189"/>
      <c r="H491" s="299"/>
    </row>
    <row r="492" spans="1:8">
      <c r="A492" s="224">
        <v>16</v>
      </c>
      <c r="B492" s="143" t="s">
        <v>76</v>
      </c>
      <c r="C492" s="188" t="s">
        <v>653</v>
      </c>
      <c r="D492" s="190" t="s">
        <v>654</v>
      </c>
      <c r="E492" s="231">
        <v>41162</v>
      </c>
      <c r="F492" s="192">
        <v>7963</v>
      </c>
      <c r="G492" s="192">
        <v>7963</v>
      </c>
      <c r="H492" s="300">
        <v>0</v>
      </c>
    </row>
    <row r="493" spans="1:8">
      <c r="A493" s="224">
        <v>17</v>
      </c>
      <c r="B493" s="137" t="s">
        <v>76</v>
      </c>
      <c r="C493" s="188" t="s">
        <v>655</v>
      </c>
      <c r="D493" s="188" t="s">
        <v>656</v>
      </c>
      <c r="E493" s="147">
        <v>41151</v>
      </c>
      <c r="F493" s="233">
        <v>3411</v>
      </c>
      <c r="G493" s="233">
        <v>3411</v>
      </c>
      <c r="H493" s="299">
        <v>0</v>
      </c>
    </row>
    <row r="494" spans="1:8">
      <c r="A494" s="224">
        <v>18</v>
      </c>
      <c r="B494" s="137" t="s">
        <v>625</v>
      </c>
      <c r="C494" s="188" t="s">
        <v>657</v>
      </c>
      <c r="D494" s="190" t="s">
        <v>658</v>
      </c>
      <c r="E494" s="147">
        <v>41151</v>
      </c>
      <c r="F494" s="192">
        <v>401</v>
      </c>
      <c r="G494" s="192">
        <v>401</v>
      </c>
      <c r="H494" s="300">
        <v>0</v>
      </c>
    </row>
    <row r="495" spans="1:8">
      <c r="A495" s="224">
        <v>19</v>
      </c>
      <c r="B495" s="137" t="s">
        <v>28</v>
      </c>
      <c r="C495" s="188" t="s">
        <v>659</v>
      </c>
      <c r="D495" s="188" t="s">
        <v>660</v>
      </c>
      <c r="E495" s="147">
        <v>40996</v>
      </c>
      <c r="F495" s="233">
        <v>1625</v>
      </c>
      <c r="G495" s="233">
        <v>1625</v>
      </c>
      <c r="H495" s="299">
        <v>0</v>
      </c>
    </row>
    <row r="496" spans="1:8">
      <c r="A496" s="301"/>
      <c r="B496" s="302"/>
      <c r="C496" s="303"/>
      <c r="D496" s="87" t="s">
        <v>93</v>
      </c>
      <c r="E496" s="151"/>
      <c r="F496" s="152">
        <f>SUM(F492:F495)</f>
        <v>13400</v>
      </c>
      <c r="G496" s="152">
        <f t="shared" ref="G496" si="30">SUM(G492:G495)</f>
        <v>13400</v>
      </c>
      <c r="H496" s="152">
        <f>SUM(H492:H495)</f>
        <v>0</v>
      </c>
    </row>
    <row r="497" spans="1:8">
      <c r="A497" s="304"/>
      <c r="B497" s="89"/>
      <c r="C497" s="89"/>
      <c r="D497" s="305" t="s">
        <v>661</v>
      </c>
      <c r="E497" s="89"/>
      <c r="F497" s="306">
        <f>F490+F496</f>
        <v>26428</v>
      </c>
      <c r="G497" s="307">
        <f t="shared" ref="G497:H497" si="31">G490+G496</f>
        <v>13400</v>
      </c>
      <c r="H497" s="207">
        <f t="shared" si="31"/>
        <v>13017.36</v>
      </c>
    </row>
    <row r="498" spans="1:8">
      <c r="A498" s="380" t="s">
        <v>662</v>
      </c>
      <c r="B498" s="380"/>
      <c r="C498" s="380"/>
      <c r="D498" s="380"/>
      <c r="E498" s="380"/>
      <c r="F498" s="380"/>
      <c r="G498" s="380"/>
      <c r="H498" s="381"/>
    </row>
    <row r="502" spans="1:8">
      <c r="A502" s="319" t="s">
        <v>663</v>
      </c>
      <c r="B502" s="320"/>
      <c r="C502" s="320"/>
      <c r="D502" s="320"/>
      <c r="E502" s="320"/>
      <c r="F502" s="320"/>
      <c r="G502" s="320"/>
      <c r="H502" s="321"/>
    </row>
    <row r="503" spans="1:8" ht="24">
      <c r="A503" s="367" t="s">
        <v>1</v>
      </c>
      <c r="B503" s="324" t="s">
        <v>2</v>
      </c>
      <c r="C503" s="324" t="s">
        <v>3</v>
      </c>
      <c r="D503" s="350" t="s">
        <v>185</v>
      </c>
      <c r="E503" s="370" t="s">
        <v>5</v>
      </c>
      <c r="F503" s="158" t="s">
        <v>6</v>
      </c>
      <c r="G503" s="158" t="s">
        <v>186</v>
      </c>
      <c r="H503" s="159" t="s">
        <v>8</v>
      </c>
    </row>
    <row r="504" spans="1:8">
      <c r="A504" s="323"/>
      <c r="B504" s="325"/>
      <c r="C504" s="325"/>
      <c r="D504" s="351"/>
      <c r="E504" s="371"/>
      <c r="F504" s="329" t="s">
        <v>9</v>
      </c>
      <c r="G504" s="329"/>
      <c r="H504" s="372"/>
    </row>
    <row r="505" spans="1:8">
      <c r="A505" s="384" t="s">
        <v>664</v>
      </c>
      <c r="B505" s="385"/>
      <c r="C505" s="385"/>
      <c r="D505" s="385"/>
      <c r="E505" s="385"/>
      <c r="F505" s="385"/>
      <c r="G505" s="385"/>
      <c r="H505" s="386"/>
    </row>
    <row r="506" spans="1:8">
      <c r="A506" s="357" t="s">
        <v>41</v>
      </c>
      <c r="B506" s="358"/>
      <c r="C506" s="358"/>
      <c r="D506" s="358"/>
      <c r="E506" s="358"/>
      <c r="F506" s="358"/>
      <c r="G506" s="358"/>
      <c r="H506" s="387"/>
    </row>
    <row r="507" spans="1:8">
      <c r="A507" s="308">
        <v>1</v>
      </c>
      <c r="B507" s="309" t="s">
        <v>76</v>
      </c>
      <c r="C507" s="217" t="s">
        <v>665</v>
      </c>
      <c r="D507" s="9" t="s">
        <v>146</v>
      </c>
      <c r="E507" s="218" t="s">
        <v>666</v>
      </c>
      <c r="F507" s="218">
        <v>124</v>
      </c>
      <c r="G507" s="218">
        <v>0</v>
      </c>
      <c r="H507" s="310">
        <f t="shared" ref="H507:H513" si="32">F507-G507</f>
        <v>124</v>
      </c>
    </row>
    <row r="508" spans="1:8">
      <c r="A508" s="308">
        <v>2</v>
      </c>
      <c r="B508" s="311"/>
      <c r="C508" s="217" t="s">
        <v>667</v>
      </c>
      <c r="D508" s="222" t="s">
        <v>494</v>
      </c>
      <c r="E508" s="218" t="s">
        <v>666</v>
      </c>
      <c r="F508" s="218">
        <v>183</v>
      </c>
      <c r="G508" s="218">
        <v>0</v>
      </c>
      <c r="H508" s="310">
        <f t="shared" si="32"/>
        <v>183</v>
      </c>
    </row>
    <row r="509" spans="1:8">
      <c r="A509" s="308">
        <v>3</v>
      </c>
      <c r="B509" s="311"/>
      <c r="C509" s="217" t="s">
        <v>668</v>
      </c>
      <c r="D509" s="222" t="s">
        <v>669</v>
      </c>
      <c r="E509" s="218" t="s">
        <v>666</v>
      </c>
      <c r="F509" s="218">
        <v>41</v>
      </c>
      <c r="G509" s="218">
        <v>0</v>
      </c>
      <c r="H509" s="310">
        <f t="shared" si="32"/>
        <v>41</v>
      </c>
    </row>
    <row r="510" spans="1:8">
      <c r="A510" s="308">
        <v>4</v>
      </c>
      <c r="B510" s="311"/>
      <c r="C510" s="217" t="s">
        <v>670</v>
      </c>
      <c r="D510" s="222" t="s">
        <v>669</v>
      </c>
      <c r="E510" s="218" t="s">
        <v>666</v>
      </c>
      <c r="F510" s="218">
        <v>39.299999999999997</v>
      </c>
      <c r="G510" s="218">
        <v>0</v>
      </c>
      <c r="H510" s="310">
        <f t="shared" si="32"/>
        <v>39.299999999999997</v>
      </c>
    </row>
    <row r="511" spans="1:8">
      <c r="A511" s="308">
        <v>5</v>
      </c>
      <c r="B511" s="311"/>
      <c r="C511" s="217" t="s">
        <v>671</v>
      </c>
      <c r="D511" s="222" t="s">
        <v>672</v>
      </c>
      <c r="E511" s="218" t="s">
        <v>666</v>
      </c>
      <c r="F511" s="218">
        <v>56.02</v>
      </c>
      <c r="G511" s="218">
        <v>0</v>
      </c>
      <c r="H511" s="310">
        <f t="shared" si="32"/>
        <v>56.02</v>
      </c>
    </row>
    <row r="512" spans="1:8">
      <c r="A512" s="308">
        <v>6</v>
      </c>
      <c r="B512" s="309" t="s">
        <v>28</v>
      </c>
      <c r="C512" s="217" t="s">
        <v>673</v>
      </c>
      <c r="D512" s="222" t="s">
        <v>532</v>
      </c>
      <c r="E512" s="218" t="s">
        <v>666</v>
      </c>
      <c r="F512" s="218">
        <v>46</v>
      </c>
      <c r="G512" s="218">
        <v>0</v>
      </c>
      <c r="H512" s="310">
        <f t="shared" si="32"/>
        <v>46</v>
      </c>
    </row>
    <row r="513" spans="1:8">
      <c r="A513" s="308">
        <v>7</v>
      </c>
      <c r="B513" s="309" t="s">
        <v>68</v>
      </c>
      <c r="C513" s="217" t="s">
        <v>674</v>
      </c>
      <c r="D513" s="222" t="s">
        <v>675</v>
      </c>
      <c r="E513" s="218" t="s">
        <v>666</v>
      </c>
      <c r="F513" s="218">
        <v>24.2</v>
      </c>
      <c r="G513" s="218">
        <v>0</v>
      </c>
      <c r="H513" s="310">
        <f t="shared" si="32"/>
        <v>24.2</v>
      </c>
    </row>
    <row r="514" spans="1:8">
      <c r="A514" s="224"/>
      <c r="B514" s="225"/>
      <c r="C514" s="229"/>
      <c r="D514" s="172" t="s">
        <v>40</v>
      </c>
      <c r="E514" s="131"/>
      <c r="F514" s="174">
        <f>SUM(F507:F513)</f>
        <v>513.52</v>
      </c>
      <c r="G514" s="174">
        <f>SUM(G507:G513)</f>
        <v>0</v>
      </c>
      <c r="H514" s="175">
        <f>SUM(H507:H513)</f>
        <v>513.52</v>
      </c>
    </row>
    <row r="515" spans="1:8">
      <c r="A515" s="334" t="s">
        <v>11</v>
      </c>
      <c r="B515" s="335"/>
      <c r="C515" s="335"/>
      <c r="D515" s="335"/>
      <c r="E515" s="335"/>
      <c r="F515" s="335"/>
      <c r="G515" s="335"/>
      <c r="H515" s="336"/>
    </row>
    <row r="516" spans="1:8">
      <c r="A516" s="308">
        <v>8</v>
      </c>
      <c r="B516" s="309" t="s">
        <v>31</v>
      </c>
      <c r="C516" s="217" t="s">
        <v>676</v>
      </c>
      <c r="D516" s="222" t="s">
        <v>677</v>
      </c>
      <c r="E516" s="218" t="s">
        <v>666</v>
      </c>
      <c r="F516" s="218">
        <v>9.6</v>
      </c>
      <c r="G516" s="218">
        <v>0</v>
      </c>
      <c r="H516" s="310">
        <f t="shared" ref="H516:H538" si="33">F516-G516</f>
        <v>9.6</v>
      </c>
    </row>
    <row r="517" spans="1:8" ht="24">
      <c r="A517" s="308">
        <v>9</v>
      </c>
      <c r="B517" s="309"/>
      <c r="C517" s="217" t="s">
        <v>678</v>
      </c>
      <c r="D517" s="222" t="s">
        <v>679</v>
      </c>
      <c r="E517" s="218" t="s">
        <v>666</v>
      </c>
      <c r="F517" s="218">
        <v>8.9</v>
      </c>
      <c r="G517" s="218">
        <v>0</v>
      </c>
      <c r="H517" s="310">
        <f t="shared" si="33"/>
        <v>8.9</v>
      </c>
    </row>
    <row r="518" spans="1:8" ht="24">
      <c r="A518" s="308">
        <v>10</v>
      </c>
      <c r="B518" s="309"/>
      <c r="C518" s="217" t="s">
        <v>680</v>
      </c>
      <c r="D518" s="222" t="s">
        <v>681</v>
      </c>
      <c r="E518" s="218" t="s">
        <v>666</v>
      </c>
      <c r="F518" s="218">
        <v>19.149999999999999</v>
      </c>
      <c r="G518" s="218">
        <v>0</v>
      </c>
      <c r="H518" s="310">
        <f t="shared" si="33"/>
        <v>19.149999999999999</v>
      </c>
    </row>
    <row r="519" spans="1:8" ht="24">
      <c r="A519" s="308">
        <v>11</v>
      </c>
      <c r="B519" s="309"/>
      <c r="C519" s="217" t="s">
        <v>682</v>
      </c>
      <c r="D519" s="222" t="s">
        <v>683</v>
      </c>
      <c r="E519" s="218" t="s">
        <v>666</v>
      </c>
      <c r="F519" s="218">
        <v>6.22</v>
      </c>
      <c r="G519" s="218">
        <v>0</v>
      </c>
      <c r="H519" s="310">
        <f t="shared" si="33"/>
        <v>6.22</v>
      </c>
    </row>
    <row r="520" spans="1:8" ht="24">
      <c r="A520" s="308">
        <v>12</v>
      </c>
      <c r="B520" s="309"/>
      <c r="C520" s="217" t="s">
        <v>684</v>
      </c>
      <c r="D520" s="222" t="s">
        <v>685</v>
      </c>
      <c r="E520" s="218" t="s">
        <v>666</v>
      </c>
      <c r="F520" s="218">
        <v>11.5</v>
      </c>
      <c r="G520" s="218">
        <v>0</v>
      </c>
      <c r="H520" s="310">
        <f t="shared" si="33"/>
        <v>11.5</v>
      </c>
    </row>
    <row r="521" spans="1:8">
      <c r="A521" s="308">
        <v>13</v>
      </c>
      <c r="B521" s="309"/>
      <c r="C521" s="217" t="s">
        <v>686</v>
      </c>
      <c r="D521" s="222" t="s">
        <v>683</v>
      </c>
      <c r="E521" s="218" t="s">
        <v>666</v>
      </c>
      <c r="F521" s="218">
        <v>28.17</v>
      </c>
      <c r="G521" s="218">
        <v>0</v>
      </c>
      <c r="H521" s="310">
        <f t="shared" si="33"/>
        <v>28.17</v>
      </c>
    </row>
    <row r="522" spans="1:8" ht="24">
      <c r="A522" s="308">
        <v>14</v>
      </c>
      <c r="B522" s="309"/>
      <c r="C522" s="217" t="s">
        <v>687</v>
      </c>
      <c r="D522" s="222" t="s">
        <v>685</v>
      </c>
      <c r="E522" s="218" t="s">
        <v>666</v>
      </c>
      <c r="F522" s="218">
        <v>8.91</v>
      </c>
      <c r="G522" s="218">
        <v>0</v>
      </c>
      <c r="H522" s="310">
        <f t="shared" si="33"/>
        <v>8.91</v>
      </c>
    </row>
    <row r="523" spans="1:8" ht="24">
      <c r="A523" s="308">
        <v>15</v>
      </c>
      <c r="B523" s="309"/>
      <c r="C523" s="217" t="s">
        <v>688</v>
      </c>
      <c r="D523" s="222" t="s">
        <v>532</v>
      </c>
      <c r="E523" s="218" t="s">
        <v>666</v>
      </c>
      <c r="F523" s="218">
        <v>10.1</v>
      </c>
      <c r="G523" s="218">
        <v>0</v>
      </c>
      <c r="H523" s="310">
        <f t="shared" si="33"/>
        <v>10.1</v>
      </c>
    </row>
    <row r="524" spans="1:8">
      <c r="A524" s="308">
        <v>16</v>
      </c>
      <c r="B524" s="309"/>
      <c r="C524" s="217" t="s">
        <v>689</v>
      </c>
      <c r="D524" s="222" t="s">
        <v>690</v>
      </c>
      <c r="E524" s="218" t="s">
        <v>666</v>
      </c>
      <c r="F524" s="218">
        <v>16.45</v>
      </c>
      <c r="G524" s="218">
        <v>0</v>
      </c>
      <c r="H524" s="310">
        <f t="shared" si="33"/>
        <v>16.45</v>
      </c>
    </row>
    <row r="525" spans="1:8">
      <c r="A525" s="308">
        <v>17</v>
      </c>
      <c r="B525" s="309" t="s">
        <v>19</v>
      </c>
      <c r="C525" s="217" t="s">
        <v>691</v>
      </c>
      <c r="D525" s="222" t="s">
        <v>692</v>
      </c>
      <c r="E525" s="218" t="s">
        <v>666</v>
      </c>
      <c r="F525" s="218">
        <v>9.98</v>
      </c>
      <c r="G525" s="218">
        <v>0</v>
      </c>
      <c r="H525" s="310">
        <f t="shared" si="33"/>
        <v>9.98</v>
      </c>
    </row>
    <row r="526" spans="1:8" ht="24">
      <c r="A526" s="308">
        <v>18</v>
      </c>
      <c r="B526" s="309"/>
      <c r="C526" s="217" t="s">
        <v>693</v>
      </c>
      <c r="D526" s="222" t="s">
        <v>694</v>
      </c>
      <c r="E526" s="218" t="s">
        <v>666</v>
      </c>
      <c r="F526" s="218">
        <v>9.8800000000000008</v>
      </c>
      <c r="G526" s="218">
        <v>0</v>
      </c>
      <c r="H526" s="310">
        <f t="shared" si="33"/>
        <v>9.8800000000000008</v>
      </c>
    </row>
    <row r="527" spans="1:8" ht="24">
      <c r="A527" s="308">
        <v>19</v>
      </c>
      <c r="B527" s="309"/>
      <c r="C527" s="217" t="s">
        <v>695</v>
      </c>
      <c r="D527" s="222" t="s">
        <v>679</v>
      </c>
      <c r="E527" s="218" t="s">
        <v>666</v>
      </c>
      <c r="F527" s="218">
        <v>9.7799999999999994</v>
      </c>
      <c r="G527" s="218">
        <v>0</v>
      </c>
      <c r="H527" s="310">
        <f t="shared" si="33"/>
        <v>9.7799999999999994</v>
      </c>
    </row>
    <row r="528" spans="1:8">
      <c r="A528" s="308">
        <v>20</v>
      </c>
      <c r="B528" s="309"/>
      <c r="C528" s="217" t="s">
        <v>696</v>
      </c>
      <c r="D528" s="222" t="s">
        <v>697</v>
      </c>
      <c r="E528" s="218" t="s">
        <v>666</v>
      </c>
      <c r="F528" s="218">
        <v>2.35</v>
      </c>
      <c r="G528" s="218">
        <v>0</v>
      </c>
      <c r="H528" s="310">
        <f t="shared" si="33"/>
        <v>2.35</v>
      </c>
    </row>
    <row r="529" spans="1:8" ht="24">
      <c r="A529" s="308">
        <v>21</v>
      </c>
      <c r="B529" s="309"/>
      <c r="C529" s="217" t="s">
        <v>698</v>
      </c>
      <c r="D529" s="222" t="s">
        <v>697</v>
      </c>
      <c r="E529" s="218" t="s">
        <v>666</v>
      </c>
      <c r="F529" s="218">
        <v>9.15</v>
      </c>
      <c r="G529" s="218">
        <v>0</v>
      </c>
      <c r="H529" s="310">
        <f t="shared" si="33"/>
        <v>9.15</v>
      </c>
    </row>
    <row r="530" spans="1:8" ht="24">
      <c r="A530" s="308">
        <v>22</v>
      </c>
      <c r="B530" s="309" t="s">
        <v>48</v>
      </c>
      <c r="C530" s="217" t="s">
        <v>699</v>
      </c>
      <c r="D530" s="222" t="s">
        <v>700</v>
      </c>
      <c r="E530" s="218" t="s">
        <v>666</v>
      </c>
      <c r="F530" s="218">
        <v>10.01</v>
      </c>
      <c r="G530" s="218">
        <v>0</v>
      </c>
      <c r="H530" s="310">
        <f t="shared" si="33"/>
        <v>10.01</v>
      </c>
    </row>
    <row r="531" spans="1:8" ht="24">
      <c r="A531" s="308">
        <v>23</v>
      </c>
      <c r="B531" s="309"/>
      <c r="C531" s="217" t="s">
        <v>701</v>
      </c>
      <c r="D531" s="222" t="s">
        <v>669</v>
      </c>
      <c r="E531" s="218" t="s">
        <v>666</v>
      </c>
      <c r="F531" s="218">
        <v>10.4</v>
      </c>
      <c r="G531" s="218">
        <v>0</v>
      </c>
      <c r="H531" s="310">
        <f t="shared" si="33"/>
        <v>10.4</v>
      </c>
    </row>
    <row r="532" spans="1:8" ht="24">
      <c r="A532" s="308">
        <v>24</v>
      </c>
      <c r="B532" s="309" t="s">
        <v>68</v>
      </c>
      <c r="C532" s="217" t="s">
        <v>702</v>
      </c>
      <c r="D532" s="222" t="s">
        <v>692</v>
      </c>
      <c r="E532" s="218" t="s">
        <v>666</v>
      </c>
      <c r="F532" s="218">
        <v>9.6300000000000008</v>
      </c>
      <c r="G532" s="218">
        <v>0</v>
      </c>
      <c r="H532" s="310">
        <f t="shared" si="33"/>
        <v>9.6300000000000008</v>
      </c>
    </row>
    <row r="533" spans="1:8" ht="24">
      <c r="A533" s="308">
        <v>25</v>
      </c>
      <c r="B533" s="309"/>
      <c r="C533" s="217" t="s">
        <v>703</v>
      </c>
      <c r="D533" s="222" t="s">
        <v>692</v>
      </c>
      <c r="E533" s="218" t="s">
        <v>666</v>
      </c>
      <c r="F533" s="218">
        <v>15.1</v>
      </c>
      <c r="G533" s="218">
        <v>0</v>
      </c>
      <c r="H533" s="310">
        <f t="shared" si="33"/>
        <v>15.1</v>
      </c>
    </row>
    <row r="534" spans="1:8" ht="24">
      <c r="A534" s="308">
        <v>26</v>
      </c>
      <c r="B534" s="309"/>
      <c r="C534" s="217" t="s">
        <v>704</v>
      </c>
      <c r="D534" s="222" t="s">
        <v>675</v>
      </c>
      <c r="E534" s="218" t="s">
        <v>666</v>
      </c>
      <c r="F534" s="218">
        <v>9.9</v>
      </c>
      <c r="G534" s="218">
        <v>0</v>
      </c>
      <c r="H534" s="310">
        <f t="shared" si="33"/>
        <v>9.9</v>
      </c>
    </row>
    <row r="535" spans="1:8" ht="24">
      <c r="A535" s="308">
        <v>27</v>
      </c>
      <c r="B535" s="309"/>
      <c r="C535" s="217" t="s">
        <v>705</v>
      </c>
      <c r="D535" s="222" t="s">
        <v>677</v>
      </c>
      <c r="E535" s="218" t="s">
        <v>666</v>
      </c>
      <c r="F535" s="218">
        <v>9.35</v>
      </c>
      <c r="G535" s="218">
        <v>0</v>
      </c>
      <c r="H535" s="310">
        <f t="shared" si="33"/>
        <v>9.35</v>
      </c>
    </row>
    <row r="536" spans="1:8" ht="24">
      <c r="A536" s="308">
        <v>28</v>
      </c>
      <c r="B536" s="309" t="s">
        <v>12</v>
      </c>
      <c r="C536" s="217" t="s">
        <v>706</v>
      </c>
      <c r="D536" s="222" t="s">
        <v>669</v>
      </c>
      <c r="E536" s="218" t="s">
        <v>666</v>
      </c>
      <c r="F536" s="218">
        <v>13.4</v>
      </c>
      <c r="G536" s="218">
        <v>0</v>
      </c>
      <c r="H536" s="310">
        <f t="shared" si="33"/>
        <v>13.4</v>
      </c>
    </row>
    <row r="537" spans="1:8" ht="24">
      <c r="A537" s="308">
        <v>29</v>
      </c>
      <c r="B537" s="309"/>
      <c r="C537" s="217" t="s">
        <v>707</v>
      </c>
      <c r="D537" s="222" t="s">
        <v>669</v>
      </c>
      <c r="E537" s="218" t="s">
        <v>666</v>
      </c>
      <c r="F537" s="218">
        <v>10.3</v>
      </c>
      <c r="G537" s="218">
        <v>0</v>
      </c>
      <c r="H537" s="310">
        <f t="shared" si="33"/>
        <v>10.3</v>
      </c>
    </row>
    <row r="538" spans="1:8">
      <c r="A538" s="308">
        <v>30</v>
      </c>
      <c r="B538" s="309" t="s">
        <v>116</v>
      </c>
      <c r="C538" s="217" t="s">
        <v>708</v>
      </c>
      <c r="D538" s="222" t="s">
        <v>532</v>
      </c>
      <c r="E538" s="218" t="s">
        <v>666</v>
      </c>
      <c r="F538" s="218">
        <v>15</v>
      </c>
      <c r="G538" s="218">
        <v>0</v>
      </c>
      <c r="H538" s="310">
        <f t="shared" si="33"/>
        <v>15</v>
      </c>
    </row>
    <row r="539" spans="1:8">
      <c r="A539" s="224"/>
      <c r="B539" s="225"/>
      <c r="C539" s="229"/>
      <c r="D539" s="172" t="s">
        <v>40</v>
      </c>
      <c r="E539" s="131"/>
      <c r="F539" s="174">
        <f>SUM(F516:F538)</f>
        <v>263.23</v>
      </c>
      <c r="G539" s="174">
        <f>SUM(G516:G538)</f>
        <v>0</v>
      </c>
      <c r="H539" s="175">
        <f>SUM(H516:H538)</f>
        <v>263.23</v>
      </c>
    </row>
    <row r="540" spans="1:8">
      <c r="A540" s="204"/>
      <c r="B540" s="96"/>
      <c r="C540" s="96"/>
      <c r="D540" s="312" t="s">
        <v>661</v>
      </c>
      <c r="E540" s="96"/>
      <c r="F540" s="156">
        <f>SUM(F539,F514)</f>
        <v>776.75</v>
      </c>
      <c r="G540" s="156">
        <f>SUM(G539,G514)</f>
        <v>0</v>
      </c>
      <c r="H540" s="313">
        <f>SUM(H539,H514)</f>
        <v>776.75</v>
      </c>
    </row>
    <row r="542" spans="1:8" ht="15.75" thickBot="1"/>
    <row r="543" spans="1:8">
      <c r="A543" s="314" t="s">
        <v>709</v>
      </c>
      <c r="B543" s="314" t="s">
        <v>710</v>
      </c>
      <c r="C543" s="315" t="s">
        <v>711</v>
      </c>
      <c r="D543" s="315" t="s">
        <v>712</v>
      </c>
    </row>
    <row r="544" spans="1:8">
      <c r="A544" s="316" t="s">
        <v>713</v>
      </c>
      <c r="B544" s="316" t="s">
        <v>714</v>
      </c>
      <c r="C544" s="317" t="s">
        <v>715</v>
      </c>
      <c r="D544" s="318" t="s">
        <v>716</v>
      </c>
    </row>
    <row r="545" spans="1:4">
      <c r="A545" s="316" t="s">
        <v>717</v>
      </c>
      <c r="B545" s="316" t="s">
        <v>718</v>
      </c>
      <c r="C545" s="317" t="s">
        <v>719</v>
      </c>
      <c r="D545" s="318" t="s">
        <v>720</v>
      </c>
    </row>
    <row r="546" spans="1:4">
      <c r="A546" s="316" t="s">
        <v>721</v>
      </c>
      <c r="B546" s="316" t="s">
        <v>722</v>
      </c>
      <c r="C546" s="317" t="s">
        <v>723</v>
      </c>
      <c r="D546" s="318" t="s">
        <v>724</v>
      </c>
    </row>
    <row r="547" spans="1:4">
      <c r="A547" s="316" t="s">
        <v>725</v>
      </c>
      <c r="B547" s="316" t="s">
        <v>726</v>
      </c>
      <c r="C547" s="317" t="s">
        <v>727</v>
      </c>
      <c r="D547" s="317" t="s">
        <v>728</v>
      </c>
    </row>
    <row r="548" spans="1:4">
      <c r="A548" s="316" t="s">
        <v>729</v>
      </c>
      <c r="B548" s="316" t="s">
        <v>730</v>
      </c>
      <c r="C548" s="317" t="s">
        <v>731</v>
      </c>
      <c r="D548" s="317" t="s">
        <v>732</v>
      </c>
    </row>
    <row r="549" spans="1:4">
      <c r="A549" s="316" t="s">
        <v>733</v>
      </c>
      <c r="B549" s="316" t="s">
        <v>734</v>
      </c>
      <c r="C549" s="317" t="s">
        <v>735</v>
      </c>
      <c r="D549" s="317" t="s">
        <v>736</v>
      </c>
    </row>
    <row r="550" spans="1:4">
      <c r="A550" s="316" t="s">
        <v>737</v>
      </c>
      <c r="B550" s="316" t="s">
        <v>738</v>
      </c>
      <c r="C550" s="317" t="s">
        <v>739</v>
      </c>
      <c r="D550" s="318" t="s">
        <v>740</v>
      </c>
    </row>
    <row r="551" spans="1:4">
      <c r="A551" s="316" t="s">
        <v>741</v>
      </c>
      <c r="B551" s="316" t="s">
        <v>742</v>
      </c>
      <c r="C551" s="317" t="s">
        <v>743</v>
      </c>
      <c r="D551" s="318" t="s">
        <v>744</v>
      </c>
    </row>
    <row r="552" spans="1:4">
      <c r="A552" s="316" t="s">
        <v>745</v>
      </c>
      <c r="B552" s="316" t="s">
        <v>746</v>
      </c>
      <c r="C552" s="317" t="s">
        <v>747</v>
      </c>
      <c r="D552" s="317" t="s">
        <v>748</v>
      </c>
    </row>
    <row r="553" spans="1:4">
      <c r="A553" s="316" t="s">
        <v>749</v>
      </c>
      <c r="B553" s="316" t="s">
        <v>750</v>
      </c>
      <c r="C553" s="317" t="s">
        <v>751</v>
      </c>
      <c r="D553" s="317" t="s">
        <v>752</v>
      </c>
    </row>
    <row r="554" spans="1:4">
      <c r="A554" s="316" t="s">
        <v>753</v>
      </c>
      <c r="B554" s="316" t="s">
        <v>754</v>
      </c>
      <c r="C554" s="317" t="s">
        <v>755</v>
      </c>
      <c r="D554" s="318" t="s">
        <v>756</v>
      </c>
    </row>
    <row r="555" spans="1:4">
      <c r="A555" s="316" t="s">
        <v>757</v>
      </c>
      <c r="B555" s="316" t="s">
        <v>758</v>
      </c>
      <c r="C555" s="317" t="s">
        <v>759</v>
      </c>
      <c r="D555" s="318" t="s">
        <v>760</v>
      </c>
    </row>
    <row r="556" spans="1:4">
      <c r="A556" s="316" t="s">
        <v>761</v>
      </c>
      <c r="B556" s="316" t="s">
        <v>762</v>
      </c>
      <c r="C556" s="317" t="s">
        <v>763</v>
      </c>
      <c r="D556" s="317" t="s">
        <v>764</v>
      </c>
    </row>
    <row r="557" spans="1:4">
      <c r="A557" s="316" t="s">
        <v>765</v>
      </c>
      <c r="B557" s="316" t="s">
        <v>766</v>
      </c>
      <c r="C557" s="317" t="s">
        <v>767</v>
      </c>
      <c r="D557" s="318" t="s">
        <v>768</v>
      </c>
    </row>
    <row r="558" spans="1:4">
      <c r="A558" s="316" t="s">
        <v>769</v>
      </c>
      <c r="B558" s="316" t="s">
        <v>770</v>
      </c>
      <c r="C558" s="317" t="s">
        <v>771</v>
      </c>
      <c r="D558" s="317" t="s">
        <v>772</v>
      </c>
    </row>
    <row r="559" spans="1:4">
      <c r="A559" s="316" t="s">
        <v>773</v>
      </c>
      <c r="B559" s="316" t="s">
        <v>774</v>
      </c>
      <c r="C559" s="317" t="s">
        <v>775</v>
      </c>
      <c r="D559" s="317" t="s">
        <v>776</v>
      </c>
    </row>
    <row r="560" spans="1:4">
      <c r="A560" s="316" t="s">
        <v>777</v>
      </c>
      <c r="B560" s="316" t="s">
        <v>778</v>
      </c>
      <c r="C560" s="317" t="s">
        <v>779</v>
      </c>
      <c r="D560" s="318" t="s">
        <v>780</v>
      </c>
    </row>
    <row r="561" spans="1:4">
      <c r="A561" s="316" t="s">
        <v>781</v>
      </c>
      <c r="B561" s="316" t="s">
        <v>782</v>
      </c>
      <c r="C561" s="317" t="s">
        <v>783</v>
      </c>
      <c r="D561" s="318" t="s">
        <v>784</v>
      </c>
    </row>
    <row r="562" spans="1:4">
      <c r="A562" s="316" t="s">
        <v>785</v>
      </c>
      <c r="B562" s="316" t="s">
        <v>786</v>
      </c>
      <c r="C562" s="317" t="s">
        <v>787</v>
      </c>
      <c r="D562" s="318" t="s">
        <v>788</v>
      </c>
    </row>
    <row r="563" spans="1:4">
      <c r="A563" s="316" t="s">
        <v>789</v>
      </c>
      <c r="B563" s="316" t="s">
        <v>790</v>
      </c>
      <c r="C563" s="317" t="s">
        <v>791</v>
      </c>
      <c r="D563" s="317" t="s">
        <v>792</v>
      </c>
    </row>
    <row r="564" spans="1:4">
      <c r="A564" s="316" t="s">
        <v>793</v>
      </c>
      <c r="B564" s="316" t="s">
        <v>794</v>
      </c>
      <c r="C564" s="317" t="s">
        <v>795</v>
      </c>
      <c r="D564" s="318" t="s">
        <v>796</v>
      </c>
    </row>
    <row r="565" spans="1:4">
      <c r="A565" s="316" t="s">
        <v>797</v>
      </c>
      <c r="B565" s="316" t="s">
        <v>798</v>
      </c>
      <c r="C565" s="317" t="s">
        <v>783</v>
      </c>
      <c r="D565" s="317" t="s">
        <v>799</v>
      </c>
    </row>
  </sheetData>
  <mergeCells count="139">
    <mergeCell ref="A505:H505"/>
    <mergeCell ref="A506:H506"/>
    <mergeCell ref="A515:H515"/>
    <mergeCell ref="A502:H502"/>
    <mergeCell ref="A503:A504"/>
    <mergeCell ref="B503:B504"/>
    <mergeCell ref="C503:C504"/>
    <mergeCell ref="D503:D504"/>
    <mergeCell ref="E503:E504"/>
    <mergeCell ref="F504:H504"/>
    <mergeCell ref="F469:H469"/>
    <mergeCell ref="A470:C470"/>
    <mergeCell ref="A471:C471"/>
    <mergeCell ref="A474:B474"/>
    <mergeCell ref="A491:D491"/>
    <mergeCell ref="A498:H498"/>
    <mergeCell ref="A468:A469"/>
    <mergeCell ref="B468:B469"/>
    <mergeCell ref="C468:C469"/>
    <mergeCell ref="D468:D469"/>
    <mergeCell ref="E468:E469"/>
    <mergeCell ref="A422:C422"/>
    <mergeCell ref="A423:C423"/>
    <mergeCell ref="A431:B431"/>
    <mergeCell ref="A442:D442"/>
    <mergeCell ref="A463:H463"/>
    <mergeCell ref="A467:H467"/>
    <mergeCell ref="A419:H419"/>
    <mergeCell ref="A420:A421"/>
    <mergeCell ref="B420:B421"/>
    <mergeCell ref="C420:C421"/>
    <mergeCell ref="D420:D421"/>
    <mergeCell ref="E420:E421"/>
    <mergeCell ref="F421:H421"/>
    <mergeCell ref="F364:H364"/>
    <mergeCell ref="A365:C365"/>
    <mergeCell ref="A366:C366"/>
    <mergeCell ref="A371:B371"/>
    <mergeCell ref="A385:D385"/>
    <mergeCell ref="A415:H415"/>
    <mergeCell ref="A363:A364"/>
    <mergeCell ref="B363:B364"/>
    <mergeCell ref="C363:C364"/>
    <mergeCell ref="D363:D364"/>
    <mergeCell ref="E363:E364"/>
    <mergeCell ref="A297:C297"/>
    <mergeCell ref="A298:C298"/>
    <mergeCell ref="A304:B304"/>
    <mergeCell ref="A314:D314"/>
    <mergeCell ref="A358:H358"/>
    <mergeCell ref="A362:H362"/>
    <mergeCell ref="A294:H294"/>
    <mergeCell ref="A295:A296"/>
    <mergeCell ref="B295:B296"/>
    <mergeCell ref="C295:C296"/>
    <mergeCell ref="D295:D296"/>
    <mergeCell ref="E295:E296"/>
    <mergeCell ref="F296:H296"/>
    <mergeCell ref="A261:C261"/>
    <mergeCell ref="A262:C262"/>
    <mergeCell ref="A272:D272"/>
    <mergeCell ref="A290:H290"/>
    <mergeCell ref="E226:E227"/>
    <mergeCell ref="F227:H227"/>
    <mergeCell ref="A228:D228"/>
    <mergeCell ref="A254:H254"/>
    <mergeCell ref="A258:H258"/>
    <mergeCell ref="A259:A260"/>
    <mergeCell ref="B259:B260"/>
    <mergeCell ref="C259:C260"/>
    <mergeCell ref="D259:D260"/>
    <mergeCell ref="A188:D188"/>
    <mergeCell ref="A220:H220"/>
    <mergeCell ref="A225:H225"/>
    <mergeCell ref="A226:A227"/>
    <mergeCell ref="B226:B227"/>
    <mergeCell ref="C226:C227"/>
    <mergeCell ref="D226:D227"/>
    <mergeCell ref="E259:E260"/>
    <mergeCell ref="F260:H260"/>
    <mergeCell ref="A149:D149"/>
    <mergeCell ref="A181:H181"/>
    <mergeCell ref="A185:H185"/>
    <mergeCell ref="A186:A187"/>
    <mergeCell ref="B186:B187"/>
    <mergeCell ref="C186:C187"/>
    <mergeCell ref="D186:D187"/>
    <mergeCell ref="E186:E187"/>
    <mergeCell ref="F187:H187"/>
    <mergeCell ref="F106:H106"/>
    <mergeCell ref="A107:D107"/>
    <mergeCell ref="A140:H140"/>
    <mergeCell ref="A141:H141"/>
    <mergeCell ref="A146:H146"/>
    <mergeCell ref="A147:A148"/>
    <mergeCell ref="B147:B148"/>
    <mergeCell ref="C147:C148"/>
    <mergeCell ref="D147:D148"/>
    <mergeCell ref="A105:A106"/>
    <mergeCell ref="B105:B106"/>
    <mergeCell ref="C105:C106"/>
    <mergeCell ref="D105:D106"/>
    <mergeCell ref="E105:E106"/>
    <mergeCell ref="E147:E148"/>
    <mergeCell ref="F148:H148"/>
    <mergeCell ref="A63:H63"/>
    <mergeCell ref="A64:H64"/>
    <mergeCell ref="A88:H88"/>
    <mergeCell ref="A95:H95"/>
    <mergeCell ref="A100:H100"/>
    <mergeCell ref="A104:H104"/>
    <mergeCell ref="G55:H55"/>
    <mergeCell ref="G56:H56"/>
    <mergeCell ref="A60:H60"/>
    <mergeCell ref="A61:A62"/>
    <mergeCell ref="B61:B62"/>
    <mergeCell ref="C61:C62"/>
    <mergeCell ref="D61:D62"/>
    <mergeCell ref="E61:E62"/>
    <mergeCell ref="F62:H62"/>
    <mergeCell ref="G51:H51"/>
    <mergeCell ref="G52:H52"/>
    <mergeCell ref="G53:H53"/>
    <mergeCell ref="G54:H54"/>
    <mergeCell ref="A6:D6"/>
    <mergeCell ref="A7:H7"/>
    <mergeCell ref="A43:H43"/>
    <mergeCell ref="A44:H44"/>
    <mergeCell ref="A46:H46"/>
    <mergeCell ref="G47:H47"/>
    <mergeCell ref="A3:H3"/>
    <mergeCell ref="A4:A5"/>
    <mergeCell ref="B4:B5"/>
    <mergeCell ref="C4:C5"/>
    <mergeCell ref="D4:D5"/>
    <mergeCell ref="E4:E5"/>
    <mergeCell ref="F5:H5"/>
    <mergeCell ref="G49:H49"/>
    <mergeCell ref="G50:H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 PC 13</cp:lastModifiedBy>
  <dcterms:created xsi:type="dcterms:W3CDTF">2018-08-01T10:43:25Z</dcterms:created>
  <dcterms:modified xsi:type="dcterms:W3CDTF">2018-08-03T11:59:45Z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-1540965472</vt:i4>
  </property>
  <property fmtid="{D5CDD505-2E9C-101B-9397-08002B2CF9AE}" pid="3" name="_NewReviewCycle">
    <vt:lpwstr/>
  </property>
  <property fmtid="{D5CDD505-2E9C-101B-9397-08002B2CF9AE}" pid="4" name="_EmailSubject">
    <vt:lpwstr>RTI Data</vt:lpwstr>
  </property>
  <property fmtid="{D5CDD505-2E9C-101B-9397-08002B2CF9AE}" pid="5" name="_AuthorEmail">
    <vt:lpwstr>akansal@dghindia.gov.in</vt:lpwstr>
  </property>
  <property fmtid="{D5CDD505-2E9C-101B-9397-08002B2CF9AE}" pid="6" name="_AuthorEmailDisplayName">
    <vt:lpwstr>Ajay Kansal</vt:lpwstr>
  </property>
  <property fmtid="{D5CDD505-2E9C-101B-9397-08002B2CF9AE}" pid="7" name="_ReviewingToolsShownOnce">
    <vt:lpwstr/>
  </property>
</Properties>
</file>